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Dateien\5.1_Segeln_2024-12-05\VFSW- Regatta\Wertungen\"/>
    </mc:Choice>
  </mc:AlternateContent>
  <xr:revisionPtr revIDLastSave="0" documentId="13_ncr:1_{733E7FF5-DDD8-411A-BF1A-336144252712}" xr6:coauthVersionLast="47" xr6:coauthVersionMax="47" xr10:uidLastSave="{00000000-0000-0000-0000-000000000000}"/>
  <bookViews>
    <workbookView xWindow="0" yWindow="90" windowWidth="28800" windowHeight="15390" tabRatio="637" firstSheet="1" activeTab="1" xr2:uid="{00000000-000D-0000-FFFF-FFFF00000000}"/>
  </bookViews>
  <sheets>
    <sheet name="Druck 2025 (2)" sheetId="95" r:id="rId1"/>
    <sheet name="Wertung 2025" sheetId="93" r:id="rId2"/>
    <sheet name="Tabelle1" sheetId="94" r:id="rId3"/>
    <sheet name="Gesamt 2024" sheetId="92" r:id="rId4"/>
    <sheet name="Wertung 2024" sheetId="89" r:id="rId5"/>
    <sheet name="Tabelle3" sheetId="3" r:id="rId6"/>
  </sheets>
  <definedNames>
    <definedName name="_xlnm._FilterDatabase" localSheetId="0" hidden="1">'Druck 2025 (2)'!$P$1:$W$62</definedName>
    <definedName name="_xlnm._FilterDatabase" localSheetId="3" hidden="1">'Gesamt 2024'!$P$1:$W$62</definedName>
    <definedName name="_xlnm._FilterDatabase" localSheetId="4" hidden="1">'Wertung 2024'!$P$1:$W$62</definedName>
    <definedName name="_xlnm._FilterDatabase" localSheetId="1" hidden="1">'Wertung 2025'!$P$1:$W$62</definedName>
  </definedNames>
  <calcPr calcId="191029" fullPrecision="0"/>
</workbook>
</file>

<file path=xl/calcChain.xml><?xml version="1.0" encoding="utf-8"?>
<calcChain xmlns="http://schemas.openxmlformats.org/spreadsheetml/2006/main">
  <c r="J9" i="93" l="1"/>
  <c r="J9" i="89"/>
  <c r="AT59" i="95"/>
  <c r="AZ59" i="95" s="1"/>
  <c r="AP59" i="95"/>
  <c r="AQ59" i="95" s="1"/>
  <c r="AL59" i="95"/>
  <c r="AY59" i="95" s="1"/>
  <c r="AH59" i="95"/>
  <c r="AJ59" i="95" s="1"/>
  <c r="AD59" i="95"/>
  <c r="AX59" i="95" s="1"/>
  <c r="Z59" i="95"/>
  <c r="AB59" i="95" s="1"/>
  <c r="V59" i="95"/>
  <c r="AW59" i="95" s="1"/>
  <c r="R59" i="95"/>
  <c r="T59" i="95" s="1"/>
  <c r="N59" i="95"/>
  <c r="AV59" i="95" s="1"/>
  <c r="J59" i="95"/>
  <c r="K59" i="95" s="1"/>
  <c r="F59" i="95"/>
  <c r="AX58" i="95"/>
  <c r="AT58" i="95"/>
  <c r="AZ58" i="95" s="1"/>
  <c r="AP58" i="95"/>
  <c r="AR58" i="95" s="1"/>
  <c r="AL58" i="95"/>
  <c r="AY58" i="95" s="1"/>
  <c r="AJ58" i="95"/>
  <c r="AH58" i="95"/>
  <c r="AI58" i="95" s="1"/>
  <c r="AD58" i="95"/>
  <c r="Z58" i="95"/>
  <c r="V58" i="95"/>
  <c r="AW58" i="95" s="1"/>
  <c r="R58" i="95"/>
  <c r="T58" i="95" s="1"/>
  <c r="N58" i="95"/>
  <c r="AV58" i="95" s="1"/>
  <c r="L58" i="95"/>
  <c r="K58" i="95"/>
  <c r="J58" i="95"/>
  <c r="AT57" i="95"/>
  <c r="AZ57" i="95" s="1"/>
  <c r="AP57" i="95"/>
  <c r="AR57" i="95" s="1"/>
  <c r="AL57" i="95"/>
  <c r="AY57" i="95" s="1"/>
  <c r="AH57" i="95"/>
  <c r="AJ57" i="95" s="1"/>
  <c r="AD57" i="95"/>
  <c r="AX57" i="95" s="1"/>
  <c r="Z57" i="95"/>
  <c r="AB57" i="95" s="1"/>
  <c r="V57" i="95"/>
  <c r="AW57" i="95" s="1"/>
  <c r="R57" i="95"/>
  <c r="S57" i="95" s="1"/>
  <c r="N57" i="95"/>
  <c r="AV57" i="95" s="1"/>
  <c r="J57" i="95"/>
  <c r="F57" i="95"/>
  <c r="AT56" i="95"/>
  <c r="AZ56" i="95" s="1"/>
  <c r="AP56" i="95"/>
  <c r="AQ56" i="95" s="1"/>
  <c r="AL56" i="95"/>
  <c r="AY56" i="95" s="1"/>
  <c r="AH56" i="95"/>
  <c r="AD56" i="95"/>
  <c r="AX56" i="95" s="1"/>
  <c r="Z56" i="95"/>
  <c r="AB56" i="95" s="1"/>
  <c r="V56" i="95"/>
  <c r="AW56" i="95" s="1"/>
  <c r="R56" i="95"/>
  <c r="T56" i="95" s="1"/>
  <c r="N56" i="95"/>
  <c r="AV56" i="95" s="1"/>
  <c r="J56" i="95"/>
  <c r="K56" i="95" s="1"/>
  <c r="F56" i="95"/>
  <c r="AT55" i="95"/>
  <c r="AZ55" i="95" s="1"/>
  <c r="AP55" i="95"/>
  <c r="AR55" i="95" s="1"/>
  <c r="AL55" i="95"/>
  <c r="AY55" i="95" s="1"/>
  <c r="AH55" i="95"/>
  <c r="AI55" i="95" s="1"/>
  <c r="AD55" i="95"/>
  <c r="AX55" i="95" s="1"/>
  <c r="Z55" i="95"/>
  <c r="AB55" i="95" s="1"/>
  <c r="V55" i="95"/>
  <c r="AW55" i="95" s="1"/>
  <c r="R55" i="95"/>
  <c r="T55" i="95" s="1"/>
  <c r="N55" i="95"/>
  <c r="AV55" i="95" s="1"/>
  <c r="J55" i="95"/>
  <c r="L55" i="95" s="1"/>
  <c r="F55" i="95"/>
  <c r="AT54" i="95"/>
  <c r="AZ54" i="95" s="1"/>
  <c r="AQ54" i="95"/>
  <c r="AP54" i="95"/>
  <c r="AR54" i="95" s="1"/>
  <c r="AL54" i="95"/>
  <c r="AY54" i="95" s="1"/>
  <c r="AH54" i="95"/>
  <c r="AJ54" i="95" s="1"/>
  <c r="AD54" i="95"/>
  <c r="AX54" i="95" s="1"/>
  <c r="Z54" i="95"/>
  <c r="AA54" i="95" s="1"/>
  <c r="V54" i="95"/>
  <c r="AW54" i="95" s="1"/>
  <c r="R54" i="95"/>
  <c r="N54" i="95"/>
  <c r="AV54" i="95" s="1"/>
  <c r="J54" i="95"/>
  <c r="L54" i="95" s="1"/>
  <c r="F54" i="95"/>
  <c r="AX53" i="95"/>
  <c r="AT53" i="95"/>
  <c r="AZ53" i="95" s="1"/>
  <c r="AP53" i="95"/>
  <c r="AL53" i="95"/>
  <c r="AY53" i="95" s="1"/>
  <c r="AH53" i="95"/>
  <c r="AJ53" i="95" s="1"/>
  <c r="AD53" i="95"/>
  <c r="Z53" i="95"/>
  <c r="AB53" i="95" s="1"/>
  <c r="V53" i="95"/>
  <c r="AW53" i="95" s="1"/>
  <c r="R53" i="95"/>
  <c r="N53" i="95"/>
  <c r="AV53" i="95" s="1"/>
  <c r="J53" i="95"/>
  <c r="L53" i="95" s="1"/>
  <c r="F53" i="95"/>
  <c r="AZ52" i="95"/>
  <c r="AY52" i="95"/>
  <c r="AW52" i="95"/>
  <c r="AT52" i="95"/>
  <c r="AP52" i="95"/>
  <c r="AQ52" i="95" s="1"/>
  <c r="AL52" i="95"/>
  <c r="AH52" i="95"/>
  <c r="AJ52" i="95" s="1"/>
  <c r="AD52" i="95"/>
  <c r="AX52" i="95" s="1"/>
  <c r="AB52" i="95"/>
  <c r="Z52" i="95"/>
  <c r="AA52" i="95" s="1"/>
  <c r="V52" i="95"/>
  <c r="S52" i="95"/>
  <c r="R52" i="95"/>
  <c r="T52" i="95" s="1"/>
  <c r="N52" i="95"/>
  <c r="AV52" i="95" s="1"/>
  <c r="BM52" i="95" s="1"/>
  <c r="L52" i="95"/>
  <c r="J52" i="95"/>
  <c r="K52" i="95" s="1"/>
  <c r="F52" i="95"/>
  <c r="AT51" i="95"/>
  <c r="AZ51" i="95" s="1"/>
  <c r="AP51" i="95"/>
  <c r="AR51" i="95" s="1"/>
  <c r="AL51" i="95"/>
  <c r="AY51" i="95" s="1"/>
  <c r="AH51" i="95"/>
  <c r="AI51" i="95" s="1"/>
  <c r="AD51" i="95"/>
  <c r="AX51" i="95" s="1"/>
  <c r="Z51" i="95"/>
  <c r="AB51" i="95" s="1"/>
  <c r="V51" i="95"/>
  <c r="AW51" i="95" s="1"/>
  <c r="R51" i="95"/>
  <c r="N51" i="95"/>
  <c r="AV51" i="95" s="1"/>
  <c r="L51" i="95"/>
  <c r="J51" i="95"/>
  <c r="K51" i="95" s="1"/>
  <c r="AW50" i="95"/>
  <c r="AT50" i="95"/>
  <c r="AZ50" i="95" s="1"/>
  <c r="AP50" i="95"/>
  <c r="AR50" i="95" s="1"/>
  <c r="AL50" i="95"/>
  <c r="AY50" i="95" s="1"/>
  <c r="AJ50" i="95"/>
  <c r="AH50" i="95"/>
  <c r="AI50" i="95" s="1"/>
  <c r="AD50" i="95"/>
  <c r="AX50" i="95" s="1"/>
  <c r="Z50" i="95"/>
  <c r="V50" i="95"/>
  <c r="R50" i="95"/>
  <c r="S50" i="95" s="1"/>
  <c r="N50" i="95"/>
  <c r="AV50" i="95" s="1"/>
  <c r="J50" i="95"/>
  <c r="F50" i="95"/>
  <c r="AV49" i="95"/>
  <c r="BE49" i="95" s="1"/>
  <c r="AT49" i="95"/>
  <c r="AZ49" i="95" s="1"/>
  <c r="AR49" i="95"/>
  <c r="AP49" i="95"/>
  <c r="AQ49" i="95" s="1"/>
  <c r="AL49" i="95"/>
  <c r="AY49" i="95" s="1"/>
  <c r="AH49" i="95"/>
  <c r="AJ49" i="95" s="1"/>
  <c r="AD49" i="95"/>
  <c r="AX49" i="95" s="1"/>
  <c r="Z49" i="95"/>
  <c r="V49" i="95"/>
  <c r="AW49" i="95" s="1"/>
  <c r="T49" i="95"/>
  <c r="S49" i="95"/>
  <c r="R49" i="95"/>
  <c r="N49" i="95"/>
  <c r="L49" i="95"/>
  <c r="J49" i="95"/>
  <c r="K49" i="95" s="1"/>
  <c r="AV48" i="95"/>
  <c r="AT48" i="95"/>
  <c r="AZ48" i="95" s="1"/>
  <c r="AR48" i="95"/>
  <c r="AP48" i="95"/>
  <c r="AQ48" i="95" s="1"/>
  <c r="AL48" i="95"/>
  <c r="AY48" i="95" s="1"/>
  <c r="BC48" i="95" s="1"/>
  <c r="AH48" i="95"/>
  <c r="AD48" i="95"/>
  <c r="AX48" i="95" s="1"/>
  <c r="Z48" i="95"/>
  <c r="AA48" i="95" s="1"/>
  <c r="V48" i="95"/>
  <c r="AW48" i="95" s="1"/>
  <c r="R48" i="95"/>
  <c r="N48" i="95"/>
  <c r="J48" i="95"/>
  <c r="F48" i="95"/>
  <c r="AY47" i="95"/>
  <c r="AX47" i="95"/>
  <c r="AT47" i="95"/>
  <c r="AZ47" i="95" s="1"/>
  <c r="AP47" i="95"/>
  <c r="AR47" i="95" s="1"/>
  <c r="AL47" i="95"/>
  <c r="AH47" i="95"/>
  <c r="AD47" i="95"/>
  <c r="AB47" i="95"/>
  <c r="AA47" i="95"/>
  <c r="Z47" i="95"/>
  <c r="V47" i="95"/>
  <c r="AW47" i="95" s="1"/>
  <c r="S47" i="95"/>
  <c r="R47" i="95"/>
  <c r="T47" i="95" s="1"/>
  <c r="N47" i="95"/>
  <c r="AV47" i="95" s="1"/>
  <c r="J47" i="95"/>
  <c r="L47" i="95" s="1"/>
  <c r="F47" i="95"/>
  <c r="AX46" i="95"/>
  <c r="AT46" i="95"/>
  <c r="AZ46" i="95" s="1"/>
  <c r="AP46" i="95"/>
  <c r="AL46" i="95"/>
  <c r="AY46" i="95" s="1"/>
  <c r="AI46" i="95"/>
  <c r="AH46" i="95"/>
  <c r="AJ46" i="95" s="1"/>
  <c r="AD46" i="95"/>
  <c r="Z46" i="95"/>
  <c r="V46" i="95"/>
  <c r="AW46" i="95" s="1"/>
  <c r="R46" i="95"/>
  <c r="T46" i="95" s="1"/>
  <c r="N46" i="95"/>
  <c r="AV46" i="95" s="1"/>
  <c r="L46" i="95"/>
  <c r="J46" i="95"/>
  <c r="K46" i="95" s="1"/>
  <c r="F46" i="95"/>
  <c r="AT45" i="95"/>
  <c r="AZ45" i="95" s="1"/>
  <c r="AP45" i="95"/>
  <c r="AR45" i="95" s="1"/>
  <c r="AL45" i="95"/>
  <c r="AY45" i="95" s="1"/>
  <c r="AH45" i="95"/>
  <c r="AI45" i="95" s="1"/>
  <c r="AD45" i="95"/>
  <c r="AX45" i="95" s="1"/>
  <c r="Z45" i="95"/>
  <c r="AA45" i="95" s="1"/>
  <c r="V45" i="95"/>
  <c r="AW45" i="95" s="1"/>
  <c r="R45" i="95"/>
  <c r="N45" i="95"/>
  <c r="AV45" i="95" s="1"/>
  <c r="BF45" i="95" s="1"/>
  <c r="J45" i="95"/>
  <c r="L45" i="95" s="1"/>
  <c r="F45" i="95"/>
  <c r="AV44" i="95"/>
  <c r="AT44" i="95"/>
  <c r="AZ44" i="95" s="1"/>
  <c r="AP44" i="95"/>
  <c r="AL44" i="95"/>
  <c r="AY44" i="95" s="1"/>
  <c r="AJ44" i="95"/>
  <c r="AH44" i="95"/>
  <c r="AI44" i="95" s="1"/>
  <c r="AD44" i="95"/>
  <c r="AX44" i="95" s="1"/>
  <c r="Z44" i="95"/>
  <c r="AB44" i="95" s="1"/>
  <c r="V44" i="95"/>
  <c r="AW44" i="95" s="1"/>
  <c r="R44" i="95"/>
  <c r="T44" i="95" s="1"/>
  <c r="N44" i="95"/>
  <c r="J44" i="95"/>
  <c r="F44" i="95"/>
  <c r="AX43" i="95"/>
  <c r="BE43" i="95" s="1"/>
  <c r="AT43" i="95"/>
  <c r="AZ43" i="95" s="1"/>
  <c r="AP43" i="95"/>
  <c r="AR43" i="95" s="1"/>
  <c r="AL43" i="95"/>
  <c r="AY43" i="95" s="1"/>
  <c r="AH43" i="95"/>
  <c r="AJ43" i="95" s="1"/>
  <c r="AD43" i="95"/>
  <c r="Z43" i="95"/>
  <c r="AB43" i="95" s="1"/>
  <c r="V43" i="95"/>
  <c r="AW43" i="95" s="1"/>
  <c r="R43" i="95"/>
  <c r="S43" i="95" s="1"/>
  <c r="N43" i="95"/>
  <c r="AV43" i="95" s="1"/>
  <c r="L43" i="95"/>
  <c r="J43" i="95"/>
  <c r="K43" i="95" s="1"/>
  <c r="F43" i="95"/>
  <c r="AY42" i="95"/>
  <c r="AT42" i="95"/>
  <c r="AZ42" i="95" s="1"/>
  <c r="AP42" i="95"/>
  <c r="AQ42" i="95" s="1"/>
  <c r="AL42" i="95"/>
  <c r="AH42" i="95"/>
  <c r="AI42" i="95" s="1"/>
  <c r="AD42" i="95"/>
  <c r="AX42" i="95" s="1"/>
  <c r="Z42" i="95"/>
  <c r="AA42" i="95" s="1"/>
  <c r="V42" i="95"/>
  <c r="AW42" i="95" s="1"/>
  <c r="S42" i="95"/>
  <c r="R42" i="95"/>
  <c r="T42" i="95" s="1"/>
  <c r="N42" i="95"/>
  <c r="AV42" i="95" s="1"/>
  <c r="J42" i="95"/>
  <c r="L42" i="95" s="1"/>
  <c r="F42" i="95"/>
  <c r="AT41" i="95"/>
  <c r="AZ41" i="95" s="1"/>
  <c r="AP41" i="95"/>
  <c r="AR41" i="95" s="1"/>
  <c r="AL41" i="95"/>
  <c r="AY41" i="95" s="1"/>
  <c r="AH41" i="95"/>
  <c r="AJ41" i="95" s="1"/>
  <c r="AD41" i="95"/>
  <c r="AX41" i="95" s="1"/>
  <c r="Z41" i="95"/>
  <c r="AB41" i="95" s="1"/>
  <c r="V41" i="95"/>
  <c r="AW41" i="95" s="1"/>
  <c r="S41" i="95"/>
  <c r="R41" i="95"/>
  <c r="T41" i="95" s="1"/>
  <c r="N41" i="95"/>
  <c r="AV41" i="95" s="1"/>
  <c r="J41" i="95"/>
  <c r="K41" i="95" s="1"/>
  <c r="AZ40" i="95"/>
  <c r="AT40" i="95"/>
  <c r="AR40" i="95"/>
  <c r="AP40" i="95"/>
  <c r="AQ40" i="95" s="1"/>
  <c r="AL40" i="95"/>
  <c r="AY40" i="95" s="1"/>
  <c r="AJ40" i="95"/>
  <c r="AI40" i="95"/>
  <c r="AH40" i="95"/>
  <c r="AD40" i="95"/>
  <c r="AX40" i="95" s="1"/>
  <c r="Z40" i="95"/>
  <c r="AB40" i="95" s="1"/>
  <c r="V40" i="95"/>
  <c r="AW40" i="95" s="1"/>
  <c r="R40" i="95"/>
  <c r="T40" i="95" s="1"/>
  <c r="N40" i="95"/>
  <c r="AV40" i="95" s="1"/>
  <c r="J40" i="95"/>
  <c r="AY39" i="95"/>
  <c r="AT39" i="95"/>
  <c r="AZ39" i="95" s="1"/>
  <c r="AR39" i="95"/>
  <c r="AP39" i="95"/>
  <c r="AQ39" i="95" s="1"/>
  <c r="AL39" i="95"/>
  <c r="AH39" i="95"/>
  <c r="AD39" i="95"/>
  <c r="AX39" i="95" s="1"/>
  <c r="AB39" i="95"/>
  <c r="Z39" i="95"/>
  <c r="AA39" i="95" s="1"/>
  <c r="V39" i="95"/>
  <c r="AW39" i="95" s="1"/>
  <c r="R39" i="95"/>
  <c r="T39" i="95" s="1"/>
  <c r="N39" i="95"/>
  <c r="AV39" i="95" s="1"/>
  <c r="J39" i="95"/>
  <c r="L39" i="95" s="1"/>
  <c r="AT38" i="95"/>
  <c r="AZ38" i="95" s="1"/>
  <c r="AP38" i="95"/>
  <c r="AR38" i="95" s="1"/>
  <c r="AL38" i="95"/>
  <c r="AY38" i="95" s="1"/>
  <c r="AJ38" i="95"/>
  <c r="AH38" i="95"/>
  <c r="AI38" i="95" s="1"/>
  <c r="AD38" i="95"/>
  <c r="AX38" i="95" s="1"/>
  <c r="Z38" i="95"/>
  <c r="AA38" i="95" s="1"/>
  <c r="V38" i="95"/>
  <c r="AW38" i="95" s="1"/>
  <c r="R38" i="95"/>
  <c r="N38" i="95"/>
  <c r="AV38" i="95" s="1"/>
  <c r="J38" i="95"/>
  <c r="L38" i="95" s="1"/>
  <c r="AT37" i="95"/>
  <c r="AZ37" i="95" s="1"/>
  <c r="AP37" i="95"/>
  <c r="AR37" i="95" s="1"/>
  <c r="AL37" i="95"/>
  <c r="AY37" i="95" s="1"/>
  <c r="AH37" i="95"/>
  <c r="AD37" i="95"/>
  <c r="AX37" i="95" s="1"/>
  <c r="Z37" i="95"/>
  <c r="AB37" i="95" s="1"/>
  <c r="V37" i="95"/>
  <c r="AW37" i="95" s="1"/>
  <c r="T37" i="95"/>
  <c r="S37" i="95"/>
  <c r="R37" i="95"/>
  <c r="N37" i="95"/>
  <c r="AV37" i="95" s="1"/>
  <c r="L37" i="95"/>
  <c r="J37" i="95"/>
  <c r="K37" i="95" s="1"/>
  <c r="F37" i="95"/>
  <c r="AX36" i="95"/>
  <c r="AT36" i="95"/>
  <c r="AZ36" i="95" s="1"/>
  <c r="AR36" i="95"/>
  <c r="AP36" i="95"/>
  <c r="AQ36" i="95" s="1"/>
  <c r="AL36" i="95"/>
  <c r="AY36" i="95" s="1"/>
  <c r="AJ36" i="95"/>
  <c r="AH36" i="95"/>
  <c r="AI36" i="95" s="1"/>
  <c r="AD36" i="95"/>
  <c r="Z36" i="95"/>
  <c r="V36" i="95"/>
  <c r="AW36" i="95" s="1"/>
  <c r="R36" i="95"/>
  <c r="T36" i="95" s="1"/>
  <c r="N36" i="95"/>
  <c r="AV36" i="95" s="1"/>
  <c r="L36" i="95"/>
  <c r="J36" i="95"/>
  <c r="K36" i="95" s="1"/>
  <c r="F36" i="95"/>
  <c r="AT35" i="95"/>
  <c r="AZ35" i="95" s="1"/>
  <c r="AR35" i="95"/>
  <c r="AQ35" i="95"/>
  <c r="AP35" i="95"/>
  <c r="AL35" i="95"/>
  <c r="AY35" i="95" s="1"/>
  <c r="AJ35" i="95"/>
  <c r="AH35" i="95"/>
  <c r="AI35" i="95" s="1"/>
  <c r="AD35" i="95"/>
  <c r="AX35" i="95" s="1"/>
  <c r="Z35" i="95"/>
  <c r="AB35" i="95" s="1"/>
  <c r="V35" i="95"/>
  <c r="AW35" i="95" s="1"/>
  <c r="R35" i="95"/>
  <c r="N35" i="95"/>
  <c r="AV35" i="95" s="1"/>
  <c r="K35" i="95"/>
  <c r="J35" i="95"/>
  <c r="L35" i="95" s="1"/>
  <c r="F35" i="95"/>
  <c r="AY34" i="95"/>
  <c r="AV34" i="95"/>
  <c r="AT34" i="95"/>
  <c r="AZ34" i="95" s="1"/>
  <c r="AP34" i="95"/>
  <c r="AR34" i="95" s="1"/>
  <c r="AL34" i="95"/>
  <c r="AH34" i="95"/>
  <c r="AJ34" i="95" s="1"/>
  <c r="AD34" i="95"/>
  <c r="AX34" i="95" s="1"/>
  <c r="AB34" i="95"/>
  <c r="AA34" i="95"/>
  <c r="Z34" i="95"/>
  <c r="V34" i="95"/>
  <c r="AW34" i="95" s="1"/>
  <c r="R34" i="95"/>
  <c r="S34" i="95" s="1"/>
  <c r="N34" i="95"/>
  <c r="J34" i="95"/>
  <c r="AZ33" i="95"/>
  <c r="AW33" i="95"/>
  <c r="AT33" i="95"/>
  <c r="AP33" i="95"/>
  <c r="AR33" i="95" s="1"/>
  <c r="AL33" i="95"/>
  <c r="AY33" i="95" s="1"/>
  <c r="AH33" i="95"/>
  <c r="AJ33" i="95" s="1"/>
  <c r="AD33" i="95"/>
  <c r="AX33" i="95" s="1"/>
  <c r="Z33" i="95"/>
  <c r="AB33" i="95" s="1"/>
  <c r="V33" i="95"/>
  <c r="R33" i="95"/>
  <c r="T33" i="95" s="1"/>
  <c r="N33" i="95"/>
  <c r="AV33" i="95" s="1"/>
  <c r="J33" i="95"/>
  <c r="L33" i="95" s="1"/>
  <c r="BQ33" i="95" s="1"/>
  <c r="F33" i="95"/>
  <c r="AW31" i="95"/>
  <c r="AT31" i="95"/>
  <c r="AZ31" i="95" s="1"/>
  <c r="AR31" i="95"/>
  <c r="AP31" i="95"/>
  <c r="AQ31" i="95" s="1"/>
  <c r="AL31" i="95"/>
  <c r="AY31" i="95" s="1"/>
  <c r="AJ31" i="95"/>
  <c r="AH31" i="95"/>
  <c r="AI31" i="95" s="1"/>
  <c r="AD31" i="95"/>
  <c r="AX31" i="95" s="1"/>
  <c r="AB31" i="95"/>
  <c r="Z31" i="95"/>
  <c r="AA31" i="95" s="1"/>
  <c r="V31" i="95"/>
  <c r="S31" i="95"/>
  <c r="R31" i="95"/>
  <c r="T31" i="95" s="1"/>
  <c r="L31" i="95"/>
  <c r="BQ31" i="95" s="1"/>
  <c r="K31" i="95"/>
  <c r="J31" i="95"/>
  <c r="AT30" i="95"/>
  <c r="AZ30" i="95" s="1"/>
  <c r="AP30" i="95"/>
  <c r="AQ30" i="95" s="1"/>
  <c r="AL30" i="95"/>
  <c r="AY30" i="95" s="1"/>
  <c r="AI30" i="95"/>
  <c r="AH30" i="95"/>
  <c r="AJ30" i="95" s="1"/>
  <c r="AD30" i="95"/>
  <c r="AX30" i="95" s="1"/>
  <c r="Z30" i="95"/>
  <c r="V30" i="95"/>
  <c r="AW30" i="95" s="1"/>
  <c r="T30" i="95"/>
  <c r="S30" i="95"/>
  <c r="R30" i="95"/>
  <c r="L30" i="95"/>
  <c r="J30" i="95"/>
  <c r="K30" i="95" s="1"/>
  <c r="F30" i="95"/>
  <c r="AT29" i="95"/>
  <c r="AZ29" i="95" s="1"/>
  <c r="AQ29" i="95"/>
  <c r="AP29" i="95"/>
  <c r="AR29" i="95" s="1"/>
  <c r="AL29" i="95"/>
  <c r="AY29" i="95" s="1"/>
  <c r="AH29" i="95"/>
  <c r="AD29" i="95"/>
  <c r="AX29" i="95" s="1"/>
  <c r="AB29" i="95"/>
  <c r="AA29" i="95"/>
  <c r="Z29" i="95"/>
  <c r="V29" i="95"/>
  <c r="AW29" i="95" s="1"/>
  <c r="T29" i="95"/>
  <c r="R29" i="95"/>
  <c r="S29" i="95" s="1"/>
  <c r="K29" i="95"/>
  <c r="J29" i="95"/>
  <c r="AZ28" i="95"/>
  <c r="AT28" i="95"/>
  <c r="AQ28" i="95"/>
  <c r="AP28" i="95"/>
  <c r="AR28" i="95" s="1"/>
  <c r="AL28" i="95"/>
  <c r="AY28" i="95" s="1"/>
  <c r="AJ28" i="95"/>
  <c r="AH28" i="95"/>
  <c r="AI28" i="95" s="1"/>
  <c r="AD28" i="95"/>
  <c r="AX28" i="95" s="1"/>
  <c r="AA28" i="95"/>
  <c r="Z28" i="95"/>
  <c r="AB28" i="95" s="1"/>
  <c r="V28" i="95"/>
  <c r="AW28" i="95" s="1"/>
  <c r="R28" i="95"/>
  <c r="K28" i="95"/>
  <c r="J28" i="95"/>
  <c r="F28" i="95"/>
  <c r="AY27" i="95"/>
  <c r="AT27" i="95"/>
  <c r="AZ27" i="95" s="1"/>
  <c r="AP27" i="95"/>
  <c r="AL27" i="95"/>
  <c r="AJ27" i="95"/>
  <c r="AI27" i="95"/>
  <c r="AH27" i="95"/>
  <c r="AD27" i="95"/>
  <c r="AX27" i="95" s="1"/>
  <c r="AB27" i="95"/>
  <c r="Z27" i="95"/>
  <c r="AA27" i="95" s="1"/>
  <c r="V27" i="95"/>
  <c r="AW27" i="95" s="1"/>
  <c r="S27" i="95"/>
  <c r="R27" i="95"/>
  <c r="T27" i="95" s="1"/>
  <c r="J27" i="95"/>
  <c r="K27" i="95" s="1"/>
  <c r="AW26" i="95"/>
  <c r="AT26" i="95"/>
  <c r="AZ26" i="95" s="1"/>
  <c r="AR26" i="95"/>
  <c r="AP26" i="95"/>
  <c r="AQ26" i="95" s="1"/>
  <c r="AL26" i="95"/>
  <c r="AY26" i="95" s="1"/>
  <c r="AI26" i="95"/>
  <c r="AH26" i="95"/>
  <c r="AJ26" i="95" s="1"/>
  <c r="AD26" i="95"/>
  <c r="AX26" i="95" s="1"/>
  <c r="Z26" i="95"/>
  <c r="V26" i="95"/>
  <c r="T26" i="95"/>
  <c r="S26" i="95"/>
  <c r="R26" i="95"/>
  <c r="J26" i="95"/>
  <c r="K26" i="95" s="1"/>
  <c r="AY25" i="95"/>
  <c r="AT25" i="95"/>
  <c r="AZ25" i="95" s="1"/>
  <c r="AP25" i="95"/>
  <c r="AQ25" i="95" s="1"/>
  <c r="AL25" i="95"/>
  <c r="AI25" i="95"/>
  <c r="AH25" i="95"/>
  <c r="AJ25" i="95" s="1"/>
  <c r="AD25" i="95"/>
  <c r="AX25" i="95" s="1"/>
  <c r="AB25" i="95"/>
  <c r="AA25" i="95"/>
  <c r="Z25" i="95"/>
  <c r="V25" i="95"/>
  <c r="AW25" i="95" s="1"/>
  <c r="S25" i="95"/>
  <c r="R25" i="95"/>
  <c r="T25" i="95" s="1"/>
  <c r="J25" i="95"/>
  <c r="AX24" i="95"/>
  <c r="AW24" i="95"/>
  <c r="AT24" i="95"/>
  <c r="AZ24" i="95" s="1"/>
  <c r="AP24" i="95"/>
  <c r="AQ24" i="95" s="1"/>
  <c r="AL24" i="95"/>
  <c r="AY24" i="95" s="1"/>
  <c r="AJ24" i="95"/>
  <c r="AH24" i="95"/>
  <c r="AI24" i="95" s="1"/>
  <c r="AD24" i="95"/>
  <c r="AB24" i="95"/>
  <c r="Z24" i="95"/>
  <c r="AA24" i="95" s="1"/>
  <c r="V24" i="95"/>
  <c r="S24" i="95"/>
  <c r="R24" i="95"/>
  <c r="T24" i="95" s="1"/>
  <c r="K24" i="95"/>
  <c r="J24" i="95"/>
  <c r="F24" i="95"/>
  <c r="AZ23" i="95"/>
  <c r="AX23" i="95"/>
  <c r="AT23" i="95"/>
  <c r="AQ23" i="95"/>
  <c r="AP23" i="95"/>
  <c r="AR23" i="95" s="1"/>
  <c r="AL23" i="95"/>
  <c r="AY23" i="95" s="1"/>
  <c r="AJ23" i="95"/>
  <c r="AI23" i="95"/>
  <c r="AH23" i="95"/>
  <c r="AD23" i="95"/>
  <c r="AA23" i="95"/>
  <c r="Z23" i="95"/>
  <c r="AB23" i="95" s="1"/>
  <c r="V23" i="95"/>
  <c r="AW23" i="95" s="1"/>
  <c r="R23" i="95"/>
  <c r="K23" i="95"/>
  <c r="J23" i="95"/>
  <c r="AT22" i="95"/>
  <c r="AZ22" i="95" s="1"/>
  <c r="AR22" i="95"/>
  <c r="AQ22" i="95"/>
  <c r="AP22" i="95"/>
  <c r="AL22" i="95"/>
  <c r="AY22" i="95" s="1"/>
  <c r="AJ22" i="95"/>
  <c r="AH22" i="95"/>
  <c r="AI22" i="95" s="1"/>
  <c r="AD22" i="95"/>
  <c r="AX22" i="95" s="1"/>
  <c r="AA22" i="95"/>
  <c r="Z22" i="95"/>
  <c r="AB22" i="95" s="1"/>
  <c r="V22" i="95"/>
  <c r="AW22" i="95" s="1"/>
  <c r="T22" i="95"/>
  <c r="S22" i="95"/>
  <c r="R22" i="95"/>
  <c r="J22" i="95"/>
  <c r="K22" i="95" s="1"/>
  <c r="AZ21" i="95"/>
  <c r="AY21" i="95"/>
  <c r="AT21" i="95"/>
  <c r="AR21" i="95"/>
  <c r="AQ21" i="95"/>
  <c r="AP21" i="95"/>
  <c r="AL21" i="95"/>
  <c r="AJ21" i="95"/>
  <c r="AH21" i="95"/>
  <c r="AI21" i="95" s="1"/>
  <c r="AD21" i="95"/>
  <c r="AX21" i="95" s="1"/>
  <c r="AB21" i="95"/>
  <c r="AA21" i="95"/>
  <c r="Z21" i="95"/>
  <c r="V21" i="95"/>
  <c r="AW21" i="95" s="1"/>
  <c r="T21" i="95"/>
  <c r="R21" i="95"/>
  <c r="S21" i="95" s="1"/>
  <c r="J21" i="95"/>
  <c r="L21" i="95" s="1"/>
  <c r="BQ21" i="95" s="1"/>
  <c r="AT20" i="95"/>
  <c r="AZ20" i="95" s="1"/>
  <c r="AR20" i="95"/>
  <c r="AP20" i="95"/>
  <c r="AQ20" i="95" s="1"/>
  <c r="AL20" i="95"/>
  <c r="AY20" i="95" s="1"/>
  <c r="AH20" i="95"/>
  <c r="AD20" i="95"/>
  <c r="AX20" i="95" s="1"/>
  <c r="AB20" i="95"/>
  <c r="AA20" i="95"/>
  <c r="Z20" i="95"/>
  <c r="V20" i="95"/>
  <c r="AW20" i="95" s="1"/>
  <c r="T20" i="95"/>
  <c r="R20" i="95"/>
  <c r="S20" i="95" s="1"/>
  <c r="J20" i="95"/>
  <c r="F20" i="95"/>
  <c r="AT19" i="95"/>
  <c r="AZ19" i="95" s="1"/>
  <c r="AP19" i="95"/>
  <c r="AR19" i="95" s="1"/>
  <c r="AL19" i="95"/>
  <c r="AY19" i="95" s="1"/>
  <c r="AJ19" i="95"/>
  <c r="AH19" i="95"/>
  <c r="AI19" i="95" s="1"/>
  <c r="AD19" i="95"/>
  <c r="AX19" i="95" s="1"/>
  <c r="AA19" i="95"/>
  <c r="Z19" i="95"/>
  <c r="AB19" i="95" s="1"/>
  <c r="V19" i="95"/>
  <c r="AW19" i="95" s="1"/>
  <c r="R19" i="95"/>
  <c r="T19" i="95" s="1"/>
  <c r="K19" i="95"/>
  <c r="J19" i="95"/>
  <c r="F19" i="95"/>
  <c r="AZ18" i="95"/>
  <c r="AT18" i="95"/>
  <c r="AQ18" i="95"/>
  <c r="AP18" i="95"/>
  <c r="AR18" i="95" s="1"/>
  <c r="AL18" i="95"/>
  <c r="AY18" i="95" s="1"/>
  <c r="AJ18" i="95"/>
  <c r="AI18" i="95"/>
  <c r="AH18" i="95"/>
  <c r="AD18" i="95"/>
  <c r="AX18" i="95" s="1"/>
  <c r="AB18" i="95"/>
  <c r="Z18" i="95"/>
  <c r="AA18" i="95" s="1"/>
  <c r="V18" i="95"/>
  <c r="AW18" i="95" s="1"/>
  <c r="R18" i="95"/>
  <c r="L18" i="95"/>
  <c r="J18" i="95"/>
  <c r="K18" i="95" s="1"/>
  <c r="F18" i="95"/>
  <c r="AT17" i="95"/>
  <c r="AZ17" i="95" s="1"/>
  <c r="AP17" i="95"/>
  <c r="AL17" i="95"/>
  <c r="AY17" i="95" s="1"/>
  <c r="AJ17" i="95"/>
  <c r="AI17" i="95"/>
  <c r="AH17" i="95"/>
  <c r="AD17" i="95"/>
  <c r="AX17" i="95" s="1"/>
  <c r="AB17" i="95"/>
  <c r="AA17" i="95"/>
  <c r="Z17" i="95"/>
  <c r="V17" i="95"/>
  <c r="AW17" i="95" s="1"/>
  <c r="T17" i="95"/>
  <c r="R17" i="95"/>
  <c r="S17" i="95" s="1"/>
  <c r="J17" i="95"/>
  <c r="L17" i="95" s="1"/>
  <c r="AT16" i="95"/>
  <c r="AZ16" i="95" s="1"/>
  <c r="AR16" i="95"/>
  <c r="AQ16" i="95"/>
  <c r="AP16" i="95"/>
  <c r="AL16" i="95"/>
  <c r="AY16" i="95" s="1"/>
  <c r="AJ16" i="95"/>
  <c r="AH16" i="95"/>
  <c r="AI16" i="95" s="1"/>
  <c r="AD16" i="95"/>
  <c r="AX16" i="95" s="1"/>
  <c r="AB16" i="95"/>
  <c r="AA16" i="95"/>
  <c r="Z16" i="95"/>
  <c r="V16" i="95"/>
  <c r="AW16" i="95" s="1"/>
  <c r="T16" i="95"/>
  <c r="R16" i="95"/>
  <c r="S16" i="95" s="1"/>
  <c r="K16" i="95"/>
  <c r="J16" i="95"/>
  <c r="L16" i="95" s="1"/>
  <c r="BQ16" i="95" s="1"/>
  <c r="F16" i="95"/>
  <c r="AX15" i="95"/>
  <c r="AT15" i="95"/>
  <c r="AZ15" i="95" s="1"/>
  <c r="AR15" i="95"/>
  <c r="AP15" i="95"/>
  <c r="AQ15" i="95" s="1"/>
  <c r="AL15" i="95"/>
  <c r="AY15" i="95" s="1"/>
  <c r="AI15" i="95"/>
  <c r="AH15" i="95"/>
  <c r="AJ15" i="95" s="1"/>
  <c r="AD15" i="95"/>
  <c r="AB15" i="95"/>
  <c r="Z15" i="95"/>
  <c r="AA15" i="95" s="1"/>
  <c r="V15" i="95"/>
  <c r="AW15" i="95" s="1"/>
  <c r="T15" i="95"/>
  <c r="S15" i="95"/>
  <c r="R15" i="95"/>
  <c r="J15" i="95"/>
  <c r="F15" i="95"/>
  <c r="AW14" i="95"/>
  <c r="AT14" i="95"/>
  <c r="AZ14" i="95" s="1"/>
  <c r="AR14" i="95"/>
  <c r="AQ14" i="95"/>
  <c r="AP14" i="95"/>
  <c r="AL14" i="95"/>
  <c r="AY14" i="95" s="1"/>
  <c r="AH14" i="95"/>
  <c r="AD14" i="95"/>
  <c r="AX14" i="95" s="1"/>
  <c r="AA14" i="95"/>
  <c r="Z14" i="95"/>
  <c r="AB14" i="95" s="1"/>
  <c r="V14" i="95"/>
  <c r="T14" i="95"/>
  <c r="R14" i="95"/>
  <c r="S14" i="95" s="1"/>
  <c r="J14" i="95"/>
  <c r="F14" i="95"/>
  <c r="K14" i="95" s="1"/>
  <c r="AY13" i="95"/>
  <c r="AT13" i="95"/>
  <c r="AZ13" i="95" s="1"/>
  <c r="AR13" i="95"/>
  <c r="AP13" i="95"/>
  <c r="AQ13" i="95" s="1"/>
  <c r="AL13" i="95"/>
  <c r="AJ13" i="95"/>
  <c r="AI13" i="95"/>
  <c r="AH13" i="95"/>
  <c r="AD13" i="95"/>
  <c r="AX13" i="95" s="1"/>
  <c r="AB13" i="95"/>
  <c r="Z13" i="95"/>
  <c r="AA13" i="95" s="1"/>
  <c r="V13" i="95"/>
  <c r="AW13" i="95" s="1"/>
  <c r="S13" i="95"/>
  <c r="R13" i="95"/>
  <c r="N13" i="95"/>
  <c r="AV13" i="95" s="1"/>
  <c r="L13" i="95"/>
  <c r="J13" i="95"/>
  <c r="K13" i="95" s="1"/>
  <c r="F13" i="95"/>
  <c r="AS11" i="95"/>
  <c r="AP9" i="95"/>
  <c r="AH9" i="95"/>
  <c r="Z9" i="95"/>
  <c r="R9" i="95"/>
  <c r="J9" i="95"/>
  <c r="L19" i="95" s="1"/>
  <c r="K21" i="93"/>
  <c r="AH9" i="93"/>
  <c r="Z9" i="93"/>
  <c r="R9" i="93"/>
  <c r="AT57" i="93"/>
  <c r="AZ57" i="93" s="1"/>
  <c r="AP57" i="93"/>
  <c r="AQ57" i="93" s="1"/>
  <c r="AL57" i="93"/>
  <c r="AY57" i="93" s="1"/>
  <c r="AH57" i="93"/>
  <c r="AJ57" i="93" s="1"/>
  <c r="AD57" i="93"/>
  <c r="AX57" i="93" s="1"/>
  <c r="Z57" i="93"/>
  <c r="AA57" i="93" s="1"/>
  <c r="V57" i="93"/>
  <c r="AW57" i="93" s="1"/>
  <c r="R57" i="93"/>
  <c r="T57" i="93" s="1"/>
  <c r="N57" i="93"/>
  <c r="AV57" i="93" s="1"/>
  <c r="J57" i="93"/>
  <c r="L57" i="93" s="1"/>
  <c r="F57" i="93"/>
  <c r="AT56" i="93"/>
  <c r="AZ56" i="93" s="1"/>
  <c r="AP56" i="93"/>
  <c r="AR56" i="93" s="1"/>
  <c r="AL56" i="93"/>
  <c r="AY56" i="93" s="1"/>
  <c r="AH56" i="93"/>
  <c r="AJ56" i="93" s="1"/>
  <c r="AD56" i="93"/>
  <c r="AX56" i="93" s="1"/>
  <c r="Z56" i="93"/>
  <c r="AB56" i="93" s="1"/>
  <c r="V56" i="93"/>
  <c r="AW56" i="93" s="1"/>
  <c r="R56" i="93"/>
  <c r="N56" i="93"/>
  <c r="AV56" i="93" s="1"/>
  <c r="J56" i="93"/>
  <c r="L56" i="93" s="1"/>
  <c r="F56" i="93"/>
  <c r="AT55" i="93"/>
  <c r="AZ55" i="93" s="1"/>
  <c r="AP55" i="93"/>
  <c r="AL55" i="93"/>
  <c r="AY55" i="93" s="1"/>
  <c r="AH55" i="93"/>
  <c r="AJ55" i="93" s="1"/>
  <c r="AD55" i="93"/>
  <c r="AX55" i="93" s="1"/>
  <c r="Z55" i="93"/>
  <c r="AA55" i="93" s="1"/>
  <c r="V55" i="93"/>
  <c r="AW55" i="93" s="1"/>
  <c r="R55" i="93"/>
  <c r="T55" i="93" s="1"/>
  <c r="N55" i="93"/>
  <c r="AV55" i="93" s="1"/>
  <c r="J55" i="93"/>
  <c r="L55" i="93" s="1"/>
  <c r="F55" i="93"/>
  <c r="AT54" i="93"/>
  <c r="AZ54" i="93" s="1"/>
  <c r="AP54" i="93"/>
  <c r="AR54" i="93" s="1"/>
  <c r="AL54" i="93"/>
  <c r="AY54" i="93" s="1"/>
  <c r="AH54" i="93"/>
  <c r="AJ54" i="93" s="1"/>
  <c r="AD54" i="93"/>
  <c r="AX54" i="93" s="1"/>
  <c r="Z54" i="93"/>
  <c r="AA54" i="93" s="1"/>
  <c r="V54" i="93"/>
  <c r="AW54" i="93" s="1"/>
  <c r="R54" i="93"/>
  <c r="T54" i="93" s="1"/>
  <c r="N54" i="93"/>
  <c r="AV54" i="93" s="1"/>
  <c r="J54" i="93"/>
  <c r="L54" i="93" s="1"/>
  <c r="F54" i="93"/>
  <c r="AT51" i="93"/>
  <c r="AZ51" i="93" s="1"/>
  <c r="AP51" i="93"/>
  <c r="AR51" i="93" s="1"/>
  <c r="AL51" i="93"/>
  <c r="AY51" i="93" s="1"/>
  <c r="AH51" i="93"/>
  <c r="AJ51" i="93" s="1"/>
  <c r="AD51" i="93"/>
  <c r="AX51" i="93" s="1"/>
  <c r="Z51" i="93"/>
  <c r="V51" i="93"/>
  <c r="AW51" i="93" s="1"/>
  <c r="R51" i="93"/>
  <c r="T51" i="93" s="1"/>
  <c r="N51" i="93"/>
  <c r="AV51" i="93" s="1"/>
  <c r="J51" i="93"/>
  <c r="K51" i="93" s="1"/>
  <c r="AT50" i="93"/>
  <c r="AZ50" i="93" s="1"/>
  <c r="AP50" i="93"/>
  <c r="AQ50" i="93" s="1"/>
  <c r="AL50" i="93"/>
  <c r="AY50" i="93" s="1"/>
  <c r="AH50" i="93"/>
  <c r="AJ50" i="93" s="1"/>
  <c r="AD50" i="93"/>
  <c r="AX50" i="93" s="1"/>
  <c r="Z50" i="93"/>
  <c r="AB50" i="93" s="1"/>
  <c r="V50" i="93"/>
  <c r="AW50" i="93" s="1"/>
  <c r="R50" i="93"/>
  <c r="T50" i="93" s="1"/>
  <c r="N50" i="93"/>
  <c r="AV50" i="93" s="1"/>
  <c r="J50" i="93"/>
  <c r="F50" i="93"/>
  <c r="AT49" i="93"/>
  <c r="AZ49" i="93" s="1"/>
  <c r="AP49" i="93"/>
  <c r="AR49" i="93" s="1"/>
  <c r="AL49" i="93"/>
  <c r="AY49" i="93" s="1"/>
  <c r="AH49" i="93"/>
  <c r="AD49" i="93"/>
  <c r="AX49" i="93" s="1"/>
  <c r="Z49" i="93"/>
  <c r="AA49" i="93" s="1"/>
  <c r="V49" i="93"/>
  <c r="AW49" i="93" s="1"/>
  <c r="R49" i="93"/>
  <c r="S49" i="93" s="1"/>
  <c r="N49" i="93"/>
  <c r="AV49" i="93" s="1"/>
  <c r="J49" i="93"/>
  <c r="L49" i="93" s="1"/>
  <c r="AT47" i="93"/>
  <c r="AZ47" i="93" s="1"/>
  <c r="AP47" i="93"/>
  <c r="AR47" i="93" s="1"/>
  <c r="AL47" i="93"/>
  <c r="AY47" i="93" s="1"/>
  <c r="AH47" i="93"/>
  <c r="AJ47" i="93" s="1"/>
  <c r="AD47" i="93"/>
  <c r="AX47" i="93" s="1"/>
  <c r="Z47" i="93"/>
  <c r="AB47" i="93" s="1"/>
  <c r="V47" i="93"/>
  <c r="AW47" i="93" s="1"/>
  <c r="R47" i="93"/>
  <c r="N47" i="93"/>
  <c r="AV47" i="93" s="1"/>
  <c r="J47" i="93"/>
  <c r="K47" i="93" s="1"/>
  <c r="F47" i="93"/>
  <c r="AT45" i="93"/>
  <c r="AZ45" i="93" s="1"/>
  <c r="AP45" i="93"/>
  <c r="AL45" i="93"/>
  <c r="AY45" i="93" s="1"/>
  <c r="AH45" i="93"/>
  <c r="AI45" i="93" s="1"/>
  <c r="AD45" i="93"/>
  <c r="AX45" i="93" s="1"/>
  <c r="Z45" i="93"/>
  <c r="AA45" i="93" s="1"/>
  <c r="V45" i="93"/>
  <c r="AW45" i="93" s="1"/>
  <c r="R45" i="93"/>
  <c r="T45" i="93" s="1"/>
  <c r="N45" i="93"/>
  <c r="AV45" i="93" s="1"/>
  <c r="J45" i="93"/>
  <c r="L45" i="93" s="1"/>
  <c r="F45" i="93"/>
  <c r="AT30" i="93"/>
  <c r="AZ30" i="93" s="1"/>
  <c r="AP30" i="93"/>
  <c r="AR30" i="93" s="1"/>
  <c r="AL30" i="93"/>
  <c r="AY30" i="93" s="1"/>
  <c r="AH30" i="93"/>
  <c r="AJ30" i="93" s="1"/>
  <c r="AD30" i="93"/>
  <c r="AX30" i="93" s="1"/>
  <c r="Z30" i="93"/>
  <c r="AA30" i="93" s="1"/>
  <c r="V30" i="93"/>
  <c r="AW30" i="93" s="1"/>
  <c r="R30" i="93"/>
  <c r="T30" i="93" s="1"/>
  <c r="J30" i="93"/>
  <c r="L30" i="93" s="1"/>
  <c r="F30" i="93"/>
  <c r="AT21" i="93"/>
  <c r="AZ21" i="93" s="1"/>
  <c r="AP21" i="93"/>
  <c r="AR21" i="93" s="1"/>
  <c r="AL21" i="93"/>
  <c r="AY21" i="93" s="1"/>
  <c r="AH21" i="93"/>
  <c r="AJ21" i="93" s="1"/>
  <c r="AD21" i="93"/>
  <c r="AX21" i="93" s="1"/>
  <c r="Z21" i="93"/>
  <c r="V21" i="93"/>
  <c r="AW21" i="93" s="1"/>
  <c r="R21" i="93"/>
  <c r="S21" i="93" s="1"/>
  <c r="J21" i="93"/>
  <c r="AT42" i="93"/>
  <c r="AZ42" i="93" s="1"/>
  <c r="AP42" i="93"/>
  <c r="AQ42" i="93" s="1"/>
  <c r="AL42" i="93"/>
  <c r="AY42" i="93" s="1"/>
  <c r="AH42" i="93"/>
  <c r="AJ42" i="93" s="1"/>
  <c r="AD42" i="93"/>
  <c r="AX42" i="93" s="1"/>
  <c r="Z42" i="93"/>
  <c r="AB42" i="93" s="1"/>
  <c r="V42" i="93"/>
  <c r="AW42" i="93" s="1"/>
  <c r="R42" i="93"/>
  <c r="T42" i="93" s="1"/>
  <c r="N42" i="93"/>
  <c r="AV42" i="93" s="1"/>
  <c r="J42" i="93"/>
  <c r="F42" i="93"/>
  <c r="AT41" i="93"/>
  <c r="AZ41" i="93" s="1"/>
  <c r="AP41" i="93"/>
  <c r="AR41" i="93" s="1"/>
  <c r="AL41" i="93"/>
  <c r="AY41" i="93" s="1"/>
  <c r="AH41" i="93"/>
  <c r="AD41" i="93"/>
  <c r="AX41" i="93" s="1"/>
  <c r="Z41" i="93"/>
  <c r="AA41" i="93" s="1"/>
  <c r="V41" i="93"/>
  <c r="AW41" i="93" s="1"/>
  <c r="R41" i="93"/>
  <c r="S41" i="93" s="1"/>
  <c r="N41" i="93"/>
  <c r="AV41" i="93" s="1"/>
  <c r="J41" i="93"/>
  <c r="L41" i="93" s="1"/>
  <c r="AT39" i="93"/>
  <c r="AZ39" i="93" s="1"/>
  <c r="AP39" i="93"/>
  <c r="AQ39" i="93" s="1"/>
  <c r="AL39" i="93"/>
  <c r="AY39" i="93" s="1"/>
  <c r="AH39" i="93"/>
  <c r="AJ39" i="93" s="1"/>
  <c r="AD39" i="93"/>
  <c r="AX39" i="93" s="1"/>
  <c r="Z39" i="93"/>
  <c r="AB39" i="93" s="1"/>
  <c r="V39" i="93"/>
  <c r="AW39" i="93" s="1"/>
  <c r="R39" i="93"/>
  <c r="N39" i="93"/>
  <c r="AV39" i="93" s="1"/>
  <c r="J39" i="93"/>
  <c r="K39" i="93" s="1"/>
  <c r="AT37" i="93"/>
  <c r="AZ37" i="93" s="1"/>
  <c r="AP37" i="93"/>
  <c r="AL37" i="93"/>
  <c r="AY37" i="93" s="1"/>
  <c r="AH37" i="93"/>
  <c r="AJ37" i="93" s="1"/>
  <c r="AD37" i="93"/>
  <c r="AX37" i="93" s="1"/>
  <c r="Z37" i="93"/>
  <c r="AA37" i="93" s="1"/>
  <c r="V37" i="93"/>
  <c r="AW37" i="93" s="1"/>
  <c r="R37" i="93"/>
  <c r="T37" i="93" s="1"/>
  <c r="N37" i="93"/>
  <c r="AV37" i="93" s="1"/>
  <c r="J37" i="93"/>
  <c r="L37" i="93" s="1"/>
  <c r="F37" i="93"/>
  <c r="AT36" i="93"/>
  <c r="AZ36" i="93" s="1"/>
  <c r="AP36" i="93"/>
  <c r="AR36" i="93" s="1"/>
  <c r="AL36" i="93"/>
  <c r="AY36" i="93" s="1"/>
  <c r="AH36" i="93"/>
  <c r="AD36" i="93"/>
  <c r="AX36" i="93" s="1"/>
  <c r="Z36" i="93"/>
  <c r="AB36" i="93" s="1"/>
  <c r="V36" i="93"/>
  <c r="AW36" i="93" s="1"/>
  <c r="R36" i="93"/>
  <c r="S36" i="93" s="1"/>
  <c r="N36" i="93"/>
  <c r="AV36" i="93" s="1"/>
  <c r="J36" i="93"/>
  <c r="K36" i="93" s="1"/>
  <c r="F36" i="93"/>
  <c r="AT13" i="93"/>
  <c r="AZ13" i="93" s="1"/>
  <c r="AP13" i="93"/>
  <c r="AQ13" i="93" s="1"/>
  <c r="AL13" i="93"/>
  <c r="AY13" i="93" s="1"/>
  <c r="AH13" i="93"/>
  <c r="AI13" i="93" s="1"/>
  <c r="Z13" i="93"/>
  <c r="V13" i="93"/>
  <c r="AW13" i="93" s="1"/>
  <c r="R13" i="93"/>
  <c r="T13" i="93" s="1"/>
  <c r="J13" i="93"/>
  <c r="F13" i="93"/>
  <c r="AT58" i="93"/>
  <c r="AZ58" i="93" s="1"/>
  <c r="AP58" i="93"/>
  <c r="AR58" i="93" s="1"/>
  <c r="AL58" i="93"/>
  <c r="AY58" i="93" s="1"/>
  <c r="AH58" i="93"/>
  <c r="AJ58" i="93" s="1"/>
  <c r="Z58" i="93"/>
  <c r="AA58" i="93" s="1"/>
  <c r="V58" i="93"/>
  <c r="AW58" i="93" s="1"/>
  <c r="R58" i="93"/>
  <c r="T58" i="93" s="1"/>
  <c r="N58" i="93"/>
  <c r="AV58" i="93" s="1"/>
  <c r="J58" i="93"/>
  <c r="K58" i="93" s="1"/>
  <c r="AT15" i="93"/>
  <c r="AZ15" i="93" s="1"/>
  <c r="AP15" i="93"/>
  <c r="AR15" i="93" s="1"/>
  <c r="AL15" i="93"/>
  <c r="AY15" i="93" s="1"/>
  <c r="AH15" i="93"/>
  <c r="AJ15" i="93" s="1"/>
  <c r="Z15" i="93"/>
  <c r="AA15" i="93" s="1"/>
  <c r="R15" i="93"/>
  <c r="J15" i="93"/>
  <c r="F15" i="93"/>
  <c r="AT53" i="93"/>
  <c r="AZ53" i="93" s="1"/>
  <c r="AP53" i="93"/>
  <c r="AR53" i="93" s="1"/>
  <c r="AL53" i="93"/>
  <c r="AY53" i="93" s="1"/>
  <c r="AH53" i="93"/>
  <c r="AI53" i="93" s="1"/>
  <c r="Z53" i="93"/>
  <c r="V53" i="93"/>
  <c r="AW53" i="93" s="1"/>
  <c r="R53" i="93"/>
  <c r="T53" i="93" s="1"/>
  <c r="N53" i="93"/>
  <c r="AV53" i="93" s="1"/>
  <c r="J53" i="93"/>
  <c r="L53" i="93" s="1"/>
  <c r="F53" i="93"/>
  <c r="AT46" i="93"/>
  <c r="AZ46" i="93" s="1"/>
  <c r="AP46" i="93"/>
  <c r="AR46" i="93" s="1"/>
  <c r="AL46" i="93"/>
  <c r="AY46" i="93" s="1"/>
  <c r="AH46" i="93"/>
  <c r="AJ46" i="93" s="1"/>
  <c r="AD46" i="93"/>
  <c r="AX46" i="93" s="1"/>
  <c r="Z46" i="93"/>
  <c r="R46" i="93"/>
  <c r="T46" i="93" s="1"/>
  <c r="N46" i="93"/>
  <c r="AV46" i="93" s="1"/>
  <c r="J46" i="93"/>
  <c r="K46" i="93" s="1"/>
  <c r="F46" i="93"/>
  <c r="AT44" i="93"/>
  <c r="AZ44" i="93" s="1"/>
  <c r="AP44" i="93"/>
  <c r="AQ44" i="93" s="1"/>
  <c r="AL44" i="93"/>
  <c r="AY44" i="93" s="1"/>
  <c r="AH44" i="93"/>
  <c r="AJ44" i="93" s="1"/>
  <c r="AD44" i="93"/>
  <c r="AX44" i="93" s="1"/>
  <c r="Z44" i="93"/>
  <c r="AB44" i="93" s="1"/>
  <c r="R44" i="93"/>
  <c r="T44" i="93" s="1"/>
  <c r="N44" i="93"/>
  <c r="AV44" i="93" s="1"/>
  <c r="J44" i="93"/>
  <c r="L44" i="93" s="1"/>
  <c r="F44" i="93"/>
  <c r="AT43" i="93"/>
  <c r="AZ43" i="93" s="1"/>
  <c r="AP43" i="93"/>
  <c r="AR43" i="93" s="1"/>
  <c r="AL43" i="93"/>
  <c r="AY43" i="93" s="1"/>
  <c r="AH43" i="93"/>
  <c r="AJ43" i="93" s="1"/>
  <c r="AD43" i="93"/>
  <c r="AX43" i="93" s="1"/>
  <c r="Z43" i="93"/>
  <c r="AB43" i="93" s="1"/>
  <c r="V43" i="93"/>
  <c r="AW43" i="93" s="1"/>
  <c r="R43" i="93"/>
  <c r="S43" i="93" s="1"/>
  <c r="J43" i="93"/>
  <c r="F43" i="93"/>
  <c r="AT27" i="93"/>
  <c r="AZ27" i="93" s="1"/>
  <c r="AP27" i="93"/>
  <c r="AQ27" i="93" s="1"/>
  <c r="AL27" i="93"/>
  <c r="AY27" i="93" s="1"/>
  <c r="AH27" i="93"/>
  <c r="AD27" i="93"/>
  <c r="AX27" i="93" s="1"/>
  <c r="Z27" i="93"/>
  <c r="AB27" i="93" s="1"/>
  <c r="R27" i="93"/>
  <c r="T27" i="93" s="1"/>
  <c r="J27" i="93"/>
  <c r="AT16" i="93"/>
  <c r="AZ16" i="93" s="1"/>
  <c r="AP16" i="93"/>
  <c r="AL16" i="93"/>
  <c r="AY16" i="93" s="1"/>
  <c r="AH16" i="93"/>
  <c r="AJ16" i="93" s="1"/>
  <c r="Z16" i="93"/>
  <c r="AA16" i="93" s="1"/>
  <c r="V16" i="93"/>
  <c r="AW16" i="93" s="1"/>
  <c r="R16" i="93"/>
  <c r="J16" i="93"/>
  <c r="F16" i="93"/>
  <c r="AT40" i="93"/>
  <c r="AZ40" i="93" s="1"/>
  <c r="AP40" i="93"/>
  <c r="AL40" i="93"/>
  <c r="AY40" i="93" s="1"/>
  <c r="AH40" i="93"/>
  <c r="AI40" i="93" s="1"/>
  <c r="AD40" i="93"/>
  <c r="AX40" i="93" s="1"/>
  <c r="Z40" i="93"/>
  <c r="AB40" i="93" s="1"/>
  <c r="V40" i="93"/>
  <c r="AW40" i="93" s="1"/>
  <c r="R40" i="93"/>
  <c r="S40" i="93" s="1"/>
  <c r="J40" i="93"/>
  <c r="K40" i="93" s="1"/>
  <c r="AT26" i="93"/>
  <c r="AZ26" i="93" s="1"/>
  <c r="AP26" i="93"/>
  <c r="AR26" i="93" s="1"/>
  <c r="AL26" i="93"/>
  <c r="AY26" i="93" s="1"/>
  <c r="AH26" i="93"/>
  <c r="AJ26" i="93" s="1"/>
  <c r="AD26" i="93"/>
  <c r="AX26" i="93" s="1"/>
  <c r="Z26" i="93"/>
  <c r="V26" i="93"/>
  <c r="AW26" i="93" s="1"/>
  <c r="R26" i="93"/>
  <c r="T26" i="93" s="1"/>
  <c r="J26" i="93"/>
  <c r="K26" i="93" s="1"/>
  <c r="AT35" i="93"/>
  <c r="AZ35" i="93" s="1"/>
  <c r="AP35" i="93"/>
  <c r="AR35" i="93" s="1"/>
  <c r="AL35" i="93"/>
  <c r="AY35" i="93" s="1"/>
  <c r="AH35" i="93"/>
  <c r="AJ35" i="93" s="1"/>
  <c r="Z35" i="93"/>
  <c r="V35" i="93"/>
  <c r="AW35" i="93" s="1"/>
  <c r="R35" i="93"/>
  <c r="S35" i="93" s="1"/>
  <c r="N35" i="93"/>
  <c r="AV35" i="93" s="1"/>
  <c r="J35" i="93"/>
  <c r="F35" i="93"/>
  <c r="AT34" i="93"/>
  <c r="AZ34" i="93" s="1"/>
  <c r="AP34" i="93"/>
  <c r="AL34" i="93"/>
  <c r="AY34" i="93" s="1"/>
  <c r="AH34" i="93"/>
  <c r="AD34" i="93"/>
  <c r="AX34" i="93" s="1"/>
  <c r="Z34" i="93"/>
  <c r="AB34" i="93" s="1"/>
  <c r="R34" i="93"/>
  <c r="T34" i="93" s="1"/>
  <c r="N34" i="93"/>
  <c r="AV34" i="93" s="1"/>
  <c r="J34" i="93"/>
  <c r="L34" i="93" s="1"/>
  <c r="AT24" i="93"/>
  <c r="AZ24" i="93" s="1"/>
  <c r="AP24" i="93"/>
  <c r="AR24" i="93" s="1"/>
  <c r="AL24" i="93"/>
  <c r="AY24" i="93" s="1"/>
  <c r="AH24" i="93"/>
  <c r="AI24" i="93" s="1"/>
  <c r="AD24" i="93"/>
  <c r="AX24" i="93" s="1"/>
  <c r="Z24" i="93"/>
  <c r="AB24" i="93" s="1"/>
  <c r="R24" i="93"/>
  <c r="J24" i="93"/>
  <c r="F24" i="93"/>
  <c r="AT29" i="93"/>
  <c r="AZ29" i="93" s="1"/>
  <c r="AP29" i="93"/>
  <c r="AL29" i="93"/>
  <c r="AY29" i="93" s="1"/>
  <c r="AH29" i="93"/>
  <c r="Z29" i="93"/>
  <c r="AA29" i="93" s="1"/>
  <c r="V29" i="93"/>
  <c r="AW29" i="93" s="1"/>
  <c r="R29" i="93"/>
  <c r="T29" i="93" s="1"/>
  <c r="J29" i="93"/>
  <c r="AT19" i="93"/>
  <c r="AZ19" i="93" s="1"/>
  <c r="AP19" i="93"/>
  <c r="AR19" i="93" s="1"/>
  <c r="AL19" i="93"/>
  <c r="AY19" i="93" s="1"/>
  <c r="AH19" i="93"/>
  <c r="AJ19" i="93" s="1"/>
  <c r="AD19" i="93"/>
  <c r="AX19" i="93" s="1"/>
  <c r="Z19" i="93"/>
  <c r="AA19" i="93" s="1"/>
  <c r="R19" i="93"/>
  <c r="T19" i="93" s="1"/>
  <c r="J19" i="93"/>
  <c r="F19" i="93"/>
  <c r="AT17" i="93"/>
  <c r="AZ17" i="93" s="1"/>
  <c r="AP17" i="93"/>
  <c r="AR17" i="93" s="1"/>
  <c r="AL17" i="93"/>
  <c r="AY17" i="93" s="1"/>
  <c r="AH17" i="93"/>
  <c r="AJ17" i="93" s="1"/>
  <c r="AD17" i="93"/>
  <c r="AX17" i="93" s="1"/>
  <c r="Z17" i="93"/>
  <c r="AA17" i="93" s="1"/>
  <c r="V17" i="93"/>
  <c r="AW17" i="93" s="1"/>
  <c r="R17" i="93"/>
  <c r="S17" i="93" s="1"/>
  <c r="J17" i="93"/>
  <c r="AT18" i="93"/>
  <c r="AZ18" i="93" s="1"/>
  <c r="AP18" i="93"/>
  <c r="AR18" i="93" s="1"/>
  <c r="AL18" i="93"/>
  <c r="AY18" i="93" s="1"/>
  <c r="AH18" i="93"/>
  <c r="AI18" i="93" s="1"/>
  <c r="AD18" i="93"/>
  <c r="AX18" i="93" s="1"/>
  <c r="Z18" i="93"/>
  <c r="AB18" i="93" s="1"/>
  <c r="R18" i="93"/>
  <c r="T18" i="93" s="1"/>
  <c r="J18" i="93"/>
  <c r="F18" i="93"/>
  <c r="AT23" i="93"/>
  <c r="AZ23" i="93" s="1"/>
  <c r="AP23" i="93"/>
  <c r="AR23" i="93" s="1"/>
  <c r="AH23" i="93"/>
  <c r="AJ23" i="93" s="1"/>
  <c r="Z23" i="93"/>
  <c r="AA23" i="93" s="1"/>
  <c r="R23" i="93"/>
  <c r="T23" i="93" s="1"/>
  <c r="J23" i="93"/>
  <c r="AT38" i="93"/>
  <c r="AZ38" i="93" s="1"/>
  <c r="AP38" i="93"/>
  <c r="AQ38" i="93" s="1"/>
  <c r="AH38" i="93"/>
  <c r="Z38" i="93"/>
  <c r="AA38" i="93" s="1"/>
  <c r="V38" i="93"/>
  <c r="AW38" i="93" s="1"/>
  <c r="R38" i="93"/>
  <c r="S38" i="93" s="1"/>
  <c r="N38" i="93"/>
  <c r="AV38" i="93" s="1"/>
  <c r="J38" i="93"/>
  <c r="K38" i="93" s="1"/>
  <c r="AT31" i="93"/>
  <c r="AZ31" i="93" s="1"/>
  <c r="AP31" i="93"/>
  <c r="AR31" i="93" s="1"/>
  <c r="AH31" i="93"/>
  <c r="AI31" i="93" s="1"/>
  <c r="AD31" i="93"/>
  <c r="AX31" i="93" s="1"/>
  <c r="Z31" i="93"/>
  <c r="AA31" i="93" s="1"/>
  <c r="R31" i="93"/>
  <c r="T31" i="93" s="1"/>
  <c r="J31" i="93"/>
  <c r="AT22" i="93"/>
  <c r="AZ22" i="93" s="1"/>
  <c r="AP22" i="93"/>
  <c r="AQ22" i="93" s="1"/>
  <c r="AH22" i="93"/>
  <c r="AD22" i="93"/>
  <c r="AX22" i="93" s="1"/>
  <c r="Z22" i="93"/>
  <c r="AA22" i="93" s="1"/>
  <c r="V22" i="93"/>
  <c r="AW22" i="93" s="1"/>
  <c r="R22" i="93"/>
  <c r="S22" i="93" s="1"/>
  <c r="J22" i="93"/>
  <c r="K22" i="93" s="1"/>
  <c r="AT20" i="93"/>
  <c r="AZ20" i="93" s="1"/>
  <c r="AP20" i="93"/>
  <c r="AR20" i="93" s="1"/>
  <c r="AH20" i="93"/>
  <c r="Z20" i="93"/>
  <c r="V20" i="93"/>
  <c r="AW20" i="93" s="1"/>
  <c r="R20" i="93"/>
  <c r="T20" i="93" s="1"/>
  <c r="J20" i="93"/>
  <c r="F20" i="93"/>
  <c r="AT28" i="93"/>
  <c r="AZ28" i="93" s="1"/>
  <c r="AP28" i="93"/>
  <c r="AH28" i="93"/>
  <c r="Z28" i="93"/>
  <c r="AA28" i="93" s="1"/>
  <c r="V28" i="93"/>
  <c r="AW28" i="93" s="1"/>
  <c r="R28" i="93"/>
  <c r="T28" i="93" s="1"/>
  <c r="J28" i="93"/>
  <c r="F28" i="93"/>
  <c r="AT59" i="93"/>
  <c r="AZ59" i="93" s="1"/>
  <c r="AP59" i="93"/>
  <c r="AQ59" i="93" s="1"/>
  <c r="AH59" i="93"/>
  <c r="Z59" i="93"/>
  <c r="V59" i="93"/>
  <c r="AW59" i="93" s="1"/>
  <c r="R59" i="93"/>
  <c r="T59" i="93" s="1"/>
  <c r="J59" i="93"/>
  <c r="F59" i="93"/>
  <c r="AT48" i="93"/>
  <c r="AZ48" i="93" s="1"/>
  <c r="AP48" i="93"/>
  <c r="AR48" i="93" s="1"/>
  <c r="AH48" i="93"/>
  <c r="AI48" i="93" s="1"/>
  <c r="AD48" i="93"/>
  <c r="AX48" i="93" s="1"/>
  <c r="Z48" i="93"/>
  <c r="AB48" i="93" s="1"/>
  <c r="V48" i="93"/>
  <c r="AW48" i="93" s="1"/>
  <c r="R48" i="93"/>
  <c r="J48" i="93"/>
  <c r="F48" i="93"/>
  <c r="AT33" i="93"/>
  <c r="AZ33" i="93" s="1"/>
  <c r="AP33" i="93"/>
  <c r="AH33" i="93"/>
  <c r="AD33" i="93"/>
  <c r="AX33" i="93" s="1"/>
  <c r="Z33" i="93"/>
  <c r="AA33" i="93" s="1"/>
  <c r="V33" i="93"/>
  <c r="AW33" i="93" s="1"/>
  <c r="R33" i="93"/>
  <c r="S33" i="93" s="1"/>
  <c r="J33" i="93"/>
  <c r="F33" i="93"/>
  <c r="AT25" i="93"/>
  <c r="AZ25" i="93" s="1"/>
  <c r="AP25" i="93"/>
  <c r="AQ25" i="93" s="1"/>
  <c r="AH25" i="93"/>
  <c r="AI25" i="93" s="1"/>
  <c r="AD25" i="93"/>
  <c r="AX25" i="93" s="1"/>
  <c r="Z25" i="93"/>
  <c r="AB25" i="93" s="1"/>
  <c r="R25" i="93"/>
  <c r="T25" i="93" s="1"/>
  <c r="J25" i="93"/>
  <c r="AT52" i="93"/>
  <c r="AZ52" i="93" s="1"/>
  <c r="AP52" i="93"/>
  <c r="AQ52" i="93" s="1"/>
  <c r="AH52" i="93"/>
  <c r="AD52" i="93"/>
  <c r="AX52" i="93" s="1"/>
  <c r="Z52" i="93"/>
  <c r="AA52" i="93" s="1"/>
  <c r="V52" i="93"/>
  <c r="AW52" i="93" s="1"/>
  <c r="R52" i="93"/>
  <c r="J52" i="93"/>
  <c r="L52" i="93" s="1"/>
  <c r="F52" i="93"/>
  <c r="AT14" i="93"/>
  <c r="AZ14" i="93" s="1"/>
  <c r="AP14" i="93"/>
  <c r="AQ14" i="93" s="1"/>
  <c r="AL14" i="93"/>
  <c r="AY14" i="93" s="1"/>
  <c r="AH14" i="93"/>
  <c r="AD14" i="93"/>
  <c r="AX14" i="93" s="1"/>
  <c r="Z14" i="93"/>
  <c r="AB14" i="93" s="1"/>
  <c r="R14" i="93"/>
  <c r="T14" i="93" s="1"/>
  <c r="J14" i="93"/>
  <c r="F14" i="93"/>
  <c r="AP9" i="93"/>
  <c r="AT59" i="92"/>
  <c r="AZ59" i="92" s="1"/>
  <c r="AP59" i="92"/>
  <c r="AQ59" i="92" s="1"/>
  <c r="AL59" i="92"/>
  <c r="AY59" i="92" s="1"/>
  <c r="AH59" i="92"/>
  <c r="AJ59" i="92" s="1"/>
  <c r="AD59" i="92"/>
  <c r="AX59" i="92" s="1"/>
  <c r="Z59" i="92"/>
  <c r="AB59" i="92" s="1"/>
  <c r="V59" i="92"/>
  <c r="AW59" i="92" s="1"/>
  <c r="S59" i="92"/>
  <c r="R59" i="92"/>
  <c r="T59" i="92" s="1"/>
  <c r="N59" i="92"/>
  <c r="AV59" i="92" s="1"/>
  <c r="J59" i="92"/>
  <c r="L59" i="92" s="1"/>
  <c r="F59" i="92"/>
  <c r="AT58" i="92"/>
  <c r="AZ58" i="92" s="1"/>
  <c r="AP58" i="92"/>
  <c r="AR58" i="92" s="1"/>
  <c r="AL58" i="92"/>
  <c r="AY58" i="92" s="1"/>
  <c r="AH58" i="92"/>
  <c r="AJ58" i="92" s="1"/>
  <c r="AD58" i="92"/>
  <c r="AX58" i="92" s="1"/>
  <c r="AB58" i="92"/>
  <c r="AA58" i="92"/>
  <c r="Z58" i="92"/>
  <c r="V58" i="92"/>
  <c r="AW58" i="92" s="1"/>
  <c r="R58" i="92"/>
  <c r="N58" i="92"/>
  <c r="AV58" i="92" s="1"/>
  <c r="J58" i="92"/>
  <c r="L58" i="92" s="1"/>
  <c r="F58" i="92"/>
  <c r="AT57" i="92"/>
  <c r="AZ57" i="92" s="1"/>
  <c r="AR57" i="92"/>
  <c r="AP57" i="92"/>
  <c r="AQ57" i="92" s="1"/>
  <c r="AL57" i="92"/>
  <c r="AY57" i="92" s="1"/>
  <c r="AH57" i="92"/>
  <c r="AD57" i="92"/>
  <c r="AX57" i="92" s="1"/>
  <c r="Z57" i="92"/>
  <c r="AB57" i="92" s="1"/>
  <c r="V57" i="92"/>
  <c r="AW57" i="92" s="1"/>
  <c r="T57" i="92"/>
  <c r="R57" i="92"/>
  <c r="S57" i="92" s="1"/>
  <c r="N57" i="92"/>
  <c r="AV57" i="92" s="1"/>
  <c r="J57" i="92"/>
  <c r="K57" i="92" s="1"/>
  <c r="F57" i="92"/>
  <c r="AT56" i="92"/>
  <c r="AZ56" i="92" s="1"/>
  <c r="AP56" i="92"/>
  <c r="AR56" i="92" s="1"/>
  <c r="AL56" i="92"/>
  <c r="AY56" i="92" s="1"/>
  <c r="AH56" i="92"/>
  <c r="AI56" i="92" s="1"/>
  <c r="AD56" i="92"/>
  <c r="AX56" i="92" s="1"/>
  <c r="Z56" i="92"/>
  <c r="AB56" i="92" s="1"/>
  <c r="V56" i="92"/>
  <c r="AW56" i="92" s="1"/>
  <c r="R56" i="92"/>
  <c r="S56" i="92" s="1"/>
  <c r="N56" i="92"/>
  <c r="AV56" i="92" s="1"/>
  <c r="J56" i="92"/>
  <c r="L56" i="92" s="1"/>
  <c r="F56" i="92"/>
  <c r="AT55" i="92"/>
  <c r="AZ55" i="92" s="1"/>
  <c r="AP55" i="92"/>
  <c r="AR55" i="92" s="1"/>
  <c r="AL55" i="92"/>
  <c r="AY55" i="92" s="1"/>
  <c r="AJ55" i="92"/>
  <c r="AI55" i="92"/>
  <c r="AH55" i="92"/>
  <c r="AD55" i="92"/>
  <c r="AX55" i="92" s="1"/>
  <c r="Z55" i="92"/>
  <c r="AA55" i="92" s="1"/>
  <c r="V55" i="92"/>
  <c r="AW55" i="92" s="1"/>
  <c r="R55" i="92"/>
  <c r="T55" i="92" s="1"/>
  <c r="N55" i="92"/>
  <c r="AV55" i="92" s="1"/>
  <c r="J55" i="92"/>
  <c r="L55" i="92" s="1"/>
  <c r="AT54" i="92"/>
  <c r="AZ54" i="92" s="1"/>
  <c r="AP54" i="92"/>
  <c r="AQ54" i="92" s="1"/>
  <c r="AL54" i="92"/>
  <c r="AY54" i="92" s="1"/>
  <c r="AH54" i="92"/>
  <c r="AJ54" i="92" s="1"/>
  <c r="AD54" i="92"/>
  <c r="AX54" i="92" s="1"/>
  <c r="AB54" i="92"/>
  <c r="Z54" i="92"/>
  <c r="AA54" i="92" s="1"/>
  <c r="V54" i="92"/>
  <c r="AW54" i="92" s="1"/>
  <c r="R54" i="92"/>
  <c r="T54" i="92" s="1"/>
  <c r="N54" i="92"/>
  <c r="AV54" i="92" s="1"/>
  <c r="L54" i="92"/>
  <c r="J54" i="92"/>
  <c r="K54" i="92" s="1"/>
  <c r="F54" i="92"/>
  <c r="AT53" i="92"/>
  <c r="AZ53" i="92" s="1"/>
  <c r="AR53" i="92"/>
  <c r="AQ53" i="92"/>
  <c r="AP53" i="92"/>
  <c r="AL53" i="92"/>
  <c r="AY53" i="92" s="1"/>
  <c r="AH53" i="92"/>
  <c r="AD53" i="92"/>
  <c r="AX53" i="92" s="1"/>
  <c r="Z53" i="92"/>
  <c r="V53" i="92"/>
  <c r="AW53" i="92" s="1"/>
  <c r="T53" i="92"/>
  <c r="S53" i="92"/>
  <c r="R53" i="92"/>
  <c r="N53" i="92"/>
  <c r="AV53" i="92" s="1"/>
  <c r="J53" i="92"/>
  <c r="L53" i="92" s="1"/>
  <c r="AT52" i="92"/>
  <c r="AZ52" i="92" s="1"/>
  <c r="AP52" i="92"/>
  <c r="AR52" i="92" s="1"/>
  <c r="AL52" i="92"/>
  <c r="AY52" i="92" s="1"/>
  <c r="AH52" i="92"/>
  <c r="AJ52" i="92" s="1"/>
  <c r="AD52" i="92"/>
  <c r="AX52" i="92" s="1"/>
  <c r="AA52" i="92"/>
  <c r="Z52" i="92"/>
  <c r="AB52" i="92" s="1"/>
  <c r="V52" i="92"/>
  <c r="AW52" i="92" s="1"/>
  <c r="R52" i="92"/>
  <c r="S52" i="92" s="1"/>
  <c r="N52" i="92"/>
  <c r="AV52" i="92" s="1"/>
  <c r="K52" i="92"/>
  <c r="J52" i="92"/>
  <c r="L52" i="92" s="1"/>
  <c r="F52" i="92"/>
  <c r="AT51" i="92"/>
  <c r="AZ51" i="92" s="1"/>
  <c r="AP51" i="92"/>
  <c r="AQ51" i="92" s="1"/>
  <c r="AL51" i="92"/>
  <c r="AY51" i="92" s="1"/>
  <c r="AI51" i="92"/>
  <c r="AH51" i="92"/>
  <c r="AJ51" i="92" s="1"/>
  <c r="AD51" i="92"/>
  <c r="AX51" i="92" s="1"/>
  <c r="Z51" i="92"/>
  <c r="AB51" i="92" s="1"/>
  <c r="V51" i="92"/>
  <c r="AW51" i="92" s="1"/>
  <c r="T51" i="92"/>
  <c r="S51" i="92"/>
  <c r="R51" i="92"/>
  <c r="N51" i="92"/>
  <c r="AV51" i="92" s="1"/>
  <c r="J51" i="92"/>
  <c r="K51" i="92" s="1"/>
  <c r="F51" i="92"/>
  <c r="AT50" i="92"/>
  <c r="AZ50" i="92" s="1"/>
  <c r="AR50" i="92"/>
  <c r="AQ50" i="92"/>
  <c r="AP50" i="92"/>
  <c r="AL50" i="92"/>
  <c r="AY50" i="92" s="1"/>
  <c r="AH50" i="92"/>
  <c r="AD50" i="92"/>
  <c r="AX50" i="92" s="1"/>
  <c r="Z50" i="92"/>
  <c r="V50" i="92"/>
  <c r="AW50" i="92" s="1"/>
  <c r="T50" i="92"/>
  <c r="S50" i="92"/>
  <c r="R50" i="92"/>
  <c r="N50" i="92"/>
  <c r="AV50" i="92" s="1"/>
  <c r="J50" i="92"/>
  <c r="L50" i="92" s="1"/>
  <c r="F50" i="92"/>
  <c r="AT49" i="92"/>
  <c r="AZ49" i="92" s="1"/>
  <c r="AP49" i="92"/>
  <c r="AR49" i="92" s="1"/>
  <c r="AL49" i="92"/>
  <c r="AY49" i="92" s="1"/>
  <c r="AI49" i="92"/>
  <c r="AH49" i="92"/>
  <c r="AJ49" i="92" s="1"/>
  <c r="AD49" i="92"/>
  <c r="AX49" i="92" s="1"/>
  <c r="Z49" i="92"/>
  <c r="AA49" i="92" s="1"/>
  <c r="V49" i="92"/>
  <c r="AW49" i="92" s="1"/>
  <c r="S49" i="92"/>
  <c r="R49" i="92"/>
  <c r="T49" i="92" s="1"/>
  <c r="N49" i="92"/>
  <c r="AV49" i="92" s="1"/>
  <c r="J49" i="92"/>
  <c r="AT48" i="92"/>
  <c r="AZ48" i="92" s="1"/>
  <c r="AP48" i="92"/>
  <c r="AQ48" i="92" s="1"/>
  <c r="AL48" i="92"/>
  <c r="AY48" i="92" s="1"/>
  <c r="AH48" i="92"/>
  <c r="AJ48" i="92" s="1"/>
  <c r="AD48" i="92"/>
  <c r="AX48" i="92" s="1"/>
  <c r="Z48" i="92"/>
  <c r="AA48" i="92" s="1"/>
  <c r="V48" i="92"/>
  <c r="AW48" i="92" s="1"/>
  <c r="R48" i="92"/>
  <c r="S48" i="92" s="1"/>
  <c r="N48" i="92"/>
  <c r="AV48" i="92" s="1"/>
  <c r="J48" i="92"/>
  <c r="F48" i="92"/>
  <c r="AT47" i="92"/>
  <c r="AZ47" i="92" s="1"/>
  <c r="AP47" i="92"/>
  <c r="AQ47" i="92" s="1"/>
  <c r="AL47" i="92"/>
  <c r="AY47" i="92" s="1"/>
  <c r="AJ47" i="92"/>
  <c r="AH47" i="92"/>
  <c r="AI47" i="92" s="1"/>
  <c r="AD47" i="92"/>
  <c r="AX47" i="92" s="1"/>
  <c r="AA47" i="92"/>
  <c r="Z47" i="92"/>
  <c r="AB47" i="92" s="1"/>
  <c r="V47" i="92"/>
  <c r="AW47" i="92" s="1"/>
  <c r="T47" i="92"/>
  <c r="S47" i="92"/>
  <c r="R47" i="92"/>
  <c r="N47" i="92"/>
  <c r="AV47" i="92" s="1"/>
  <c r="K47" i="92"/>
  <c r="J47" i="92"/>
  <c r="L47" i="92" s="1"/>
  <c r="AT46" i="92"/>
  <c r="AZ46" i="92" s="1"/>
  <c r="AQ46" i="92"/>
  <c r="AP46" i="92"/>
  <c r="AR46" i="92" s="1"/>
  <c r="AL46" i="92"/>
  <c r="AY46" i="92" s="1"/>
  <c r="AI46" i="92"/>
  <c r="AH46" i="92"/>
  <c r="AJ46" i="92" s="1"/>
  <c r="AD46" i="92"/>
  <c r="AX46" i="92" s="1"/>
  <c r="AB46" i="92"/>
  <c r="AA46" i="92"/>
  <c r="Z46" i="92"/>
  <c r="V46" i="92"/>
  <c r="AW46" i="92" s="1"/>
  <c r="R46" i="92"/>
  <c r="S46" i="92" s="1"/>
  <c r="N46" i="92"/>
  <c r="AV46" i="92" s="1"/>
  <c r="J46" i="92"/>
  <c r="L46" i="92" s="1"/>
  <c r="AT45" i="92"/>
  <c r="AZ45" i="92" s="1"/>
  <c r="AR45" i="92"/>
  <c r="AQ45" i="92"/>
  <c r="AP45" i="92"/>
  <c r="AL45" i="92"/>
  <c r="AY45" i="92" s="1"/>
  <c r="AH45" i="92"/>
  <c r="AI45" i="92" s="1"/>
  <c r="AD45" i="92"/>
  <c r="AX45" i="92" s="1"/>
  <c r="AA45" i="92"/>
  <c r="Z45" i="92"/>
  <c r="AB45" i="92" s="1"/>
  <c r="V45" i="92"/>
  <c r="AW45" i="92" s="1"/>
  <c r="R45" i="92"/>
  <c r="N45" i="92"/>
  <c r="AV45" i="92" s="1"/>
  <c r="J45" i="92"/>
  <c r="L45" i="92" s="1"/>
  <c r="F45" i="92"/>
  <c r="AT44" i="92"/>
  <c r="AZ44" i="92" s="1"/>
  <c r="AP44" i="92"/>
  <c r="AR44" i="92" s="1"/>
  <c r="AL44" i="92"/>
  <c r="AY44" i="92" s="1"/>
  <c r="AH44" i="92"/>
  <c r="AI44" i="92" s="1"/>
  <c r="AD44" i="92"/>
  <c r="AX44" i="92" s="1"/>
  <c r="Z44" i="92"/>
  <c r="AA44" i="92" s="1"/>
  <c r="V44" i="92"/>
  <c r="AW44" i="92" s="1"/>
  <c r="R44" i="92"/>
  <c r="T44" i="92" s="1"/>
  <c r="N44" i="92"/>
  <c r="AV44" i="92" s="1"/>
  <c r="L44" i="92"/>
  <c r="K44" i="92"/>
  <c r="J44" i="92"/>
  <c r="F44" i="92"/>
  <c r="AT16" i="92"/>
  <c r="AZ16" i="92" s="1"/>
  <c r="AP16" i="92"/>
  <c r="AL16" i="92"/>
  <c r="AY16" i="92" s="1"/>
  <c r="AJ16" i="92"/>
  <c r="AI16" i="92"/>
  <c r="AH16" i="92"/>
  <c r="Z16" i="92"/>
  <c r="V16" i="92"/>
  <c r="AW16" i="92" s="1"/>
  <c r="T16" i="92"/>
  <c r="R16" i="92"/>
  <c r="N16" i="92"/>
  <c r="AV16" i="92" s="1"/>
  <c r="J16" i="92"/>
  <c r="L16" i="92" s="1"/>
  <c r="F16" i="92"/>
  <c r="AA16" i="92" s="1"/>
  <c r="AT42" i="92"/>
  <c r="AZ42" i="92" s="1"/>
  <c r="AR42" i="92"/>
  <c r="AP42" i="92"/>
  <c r="AQ42" i="92" s="1"/>
  <c r="AL42" i="92"/>
  <c r="AY42" i="92" s="1"/>
  <c r="AH42" i="92"/>
  <c r="AJ42" i="92" s="1"/>
  <c r="AB42" i="92"/>
  <c r="AA42" i="92"/>
  <c r="Z42" i="92"/>
  <c r="V42" i="92"/>
  <c r="AW42" i="92" s="1"/>
  <c r="T42" i="92"/>
  <c r="S42" i="92"/>
  <c r="R42" i="92"/>
  <c r="N42" i="92"/>
  <c r="AV42" i="92" s="1"/>
  <c r="L42" i="92"/>
  <c r="BQ42" i="92" s="1"/>
  <c r="K42" i="92"/>
  <c r="J42" i="92"/>
  <c r="AT13" i="92"/>
  <c r="AZ13" i="92" s="1"/>
  <c r="AP13" i="92"/>
  <c r="AR13" i="92" s="1"/>
  <c r="AL13" i="92"/>
  <c r="AY13" i="92" s="1"/>
  <c r="AJ13" i="92"/>
  <c r="AI13" i="92"/>
  <c r="AH13" i="92"/>
  <c r="Z13" i="92"/>
  <c r="R13" i="92"/>
  <c r="J13" i="92"/>
  <c r="F13" i="92"/>
  <c r="AT34" i="92"/>
  <c r="AZ34" i="92" s="1"/>
  <c r="AP34" i="92"/>
  <c r="AL34" i="92"/>
  <c r="AY34" i="92" s="1"/>
  <c r="AI34" i="92"/>
  <c r="AH34" i="92"/>
  <c r="AJ34" i="92" s="1"/>
  <c r="Z34" i="92"/>
  <c r="V34" i="92"/>
  <c r="AW34" i="92" s="1"/>
  <c r="T34" i="92"/>
  <c r="S34" i="92"/>
  <c r="R34" i="92"/>
  <c r="N34" i="92"/>
  <c r="AV34" i="92" s="1"/>
  <c r="J34" i="92"/>
  <c r="L34" i="92" s="1"/>
  <c r="F34" i="92"/>
  <c r="AA34" i="92" s="1"/>
  <c r="AT29" i="92"/>
  <c r="AZ29" i="92" s="1"/>
  <c r="AR29" i="92"/>
  <c r="AQ29" i="92"/>
  <c r="AP29" i="92"/>
  <c r="AL29" i="92"/>
  <c r="AY29" i="92" s="1"/>
  <c r="AH29" i="92"/>
  <c r="AD29" i="92"/>
  <c r="AX29" i="92" s="1"/>
  <c r="Z29" i="92"/>
  <c r="AB29" i="92" s="1"/>
  <c r="T29" i="92"/>
  <c r="S29" i="92"/>
  <c r="R29" i="92"/>
  <c r="N29" i="92"/>
  <c r="AV29" i="92" s="1"/>
  <c r="L29" i="92"/>
  <c r="J29" i="92"/>
  <c r="K29" i="92" s="1"/>
  <c r="F29" i="92"/>
  <c r="AT31" i="92"/>
  <c r="AZ31" i="92" s="1"/>
  <c r="AP31" i="92"/>
  <c r="AR31" i="92" s="1"/>
  <c r="AL31" i="92"/>
  <c r="AY31" i="92" s="1"/>
  <c r="AH31" i="92"/>
  <c r="AJ31" i="92" s="1"/>
  <c r="AD31" i="92"/>
  <c r="AX31" i="92" s="1"/>
  <c r="Z31" i="92"/>
  <c r="R31" i="92"/>
  <c r="T31" i="92" s="1"/>
  <c r="N31" i="92"/>
  <c r="AV31" i="92" s="1"/>
  <c r="L31" i="92"/>
  <c r="K31" i="92"/>
  <c r="J31" i="92"/>
  <c r="F31" i="92"/>
  <c r="AT33" i="92"/>
  <c r="AZ33" i="92" s="1"/>
  <c r="AP33" i="92"/>
  <c r="AQ33" i="92" s="1"/>
  <c r="AL33" i="92"/>
  <c r="AY33" i="92" s="1"/>
  <c r="AJ33" i="92"/>
  <c r="AH33" i="92"/>
  <c r="AI33" i="92" s="1"/>
  <c r="AD33" i="92"/>
  <c r="AX33" i="92" s="1"/>
  <c r="AB33" i="92"/>
  <c r="AA33" i="92"/>
  <c r="Z33" i="92"/>
  <c r="V33" i="92"/>
  <c r="AW33" i="92" s="1"/>
  <c r="R33" i="92"/>
  <c r="S33" i="92" s="1"/>
  <c r="J33" i="92"/>
  <c r="F33" i="92"/>
  <c r="AT41" i="92"/>
  <c r="AZ41" i="92" s="1"/>
  <c r="AP41" i="92"/>
  <c r="AR41" i="92" s="1"/>
  <c r="AL41" i="92"/>
  <c r="AY41" i="92" s="1"/>
  <c r="AH41" i="92"/>
  <c r="AJ41" i="92" s="1"/>
  <c r="AD41" i="92"/>
  <c r="AX41" i="92" s="1"/>
  <c r="Z41" i="92"/>
  <c r="AA41" i="92" s="1"/>
  <c r="R41" i="92"/>
  <c r="S41" i="92" s="1"/>
  <c r="N41" i="92"/>
  <c r="AV41" i="92" s="1"/>
  <c r="J41" i="92"/>
  <c r="K41" i="92" s="1"/>
  <c r="AT28" i="92"/>
  <c r="AZ28" i="92" s="1"/>
  <c r="AP28" i="92"/>
  <c r="AQ28" i="92" s="1"/>
  <c r="AL28" i="92"/>
  <c r="AY28" i="92" s="1"/>
  <c r="AJ28" i="92"/>
  <c r="AI28" i="92"/>
  <c r="AH28" i="92"/>
  <c r="Z28" i="92"/>
  <c r="V28" i="92"/>
  <c r="AW28" i="92" s="1"/>
  <c r="R28" i="92"/>
  <c r="T28" i="92" s="1"/>
  <c r="N28" i="92"/>
  <c r="AV28" i="92" s="1"/>
  <c r="L28" i="92"/>
  <c r="K28" i="92"/>
  <c r="J28" i="92"/>
  <c r="F28" i="92"/>
  <c r="AT38" i="92"/>
  <c r="AZ38" i="92" s="1"/>
  <c r="AQ38" i="92"/>
  <c r="AP38" i="92"/>
  <c r="AR38" i="92" s="1"/>
  <c r="AL38" i="92"/>
  <c r="AY38" i="92" s="1"/>
  <c r="AH38" i="92"/>
  <c r="AI38" i="92" s="1"/>
  <c r="AD38" i="92"/>
  <c r="AX38" i="92" s="1"/>
  <c r="Z38" i="92"/>
  <c r="AA38" i="92" s="1"/>
  <c r="V38" i="92"/>
  <c r="AW38" i="92" s="1"/>
  <c r="R38" i="92"/>
  <c r="S38" i="92" s="1"/>
  <c r="J38" i="92"/>
  <c r="K38" i="92" s="1"/>
  <c r="AT39" i="92"/>
  <c r="AZ39" i="92" s="1"/>
  <c r="AR39" i="92"/>
  <c r="AP39" i="92"/>
  <c r="AQ39" i="92" s="1"/>
  <c r="AL39" i="92"/>
  <c r="AY39" i="92" s="1"/>
  <c r="AH39" i="92"/>
  <c r="AD39" i="92"/>
  <c r="AX39" i="92" s="1"/>
  <c r="Z39" i="92"/>
  <c r="AA39" i="92" s="1"/>
  <c r="V39" i="92"/>
  <c r="AW39" i="92" s="1"/>
  <c r="T39" i="92"/>
  <c r="R39" i="92"/>
  <c r="S39" i="92" s="1"/>
  <c r="J39" i="92"/>
  <c r="K39" i="92" s="1"/>
  <c r="AT18" i="92"/>
  <c r="AZ18" i="92" s="1"/>
  <c r="AP18" i="92"/>
  <c r="AR18" i="92" s="1"/>
  <c r="AL18" i="92"/>
  <c r="AY18" i="92" s="1"/>
  <c r="AH18" i="92"/>
  <c r="AJ18" i="92" s="1"/>
  <c r="Z18" i="92"/>
  <c r="V18" i="92"/>
  <c r="AW18" i="92" s="1"/>
  <c r="R18" i="92"/>
  <c r="N18" i="92"/>
  <c r="AV18" i="92" s="1"/>
  <c r="J18" i="92"/>
  <c r="F18" i="92"/>
  <c r="AT32" i="92"/>
  <c r="AZ32" i="92" s="1"/>
  <c r="AQ32" i="92"/>
  <c r="AP32" i="92"/>
  <c r="AR32" i="92" s="1"/>
  <c r="AL32" i="92"/>
  <c r="AY32" i="92" s="1"/>
  <c r="AJ32" i="92"/>
  <c r="AH32" i="92"/>
  <c r="AI32" i="92" s="1"/>
  <c r="AD32" i="92"/>
  <c r="AX32" i="92" s="1"/>
  <c r="AB32" i="92"/>
  <c r="AA32" i="92"/>
  <c r="Z32" i="92"/>
  <c r="R32" i="92"/>
  <c r="N32" i="92"/>
  <c r="AV32" i="92" s="1"/>
  <c r="L32" i="92"/>
  <c r="K32" i="92"/>
  <c r="J32" i="92"/>
  <c r="AT37" i="92"/>
  <c r="AZ37" i="92" s="1"/>
  <c r="AP37" i="92"/>
  <c r="AR37" i="92" s="1"/>
  <c r="AL37" i="92"/>
  <c r="AY37" i="92" s="1"/>
  <c r="AH37" i="92"/>
  <c r="AI37" i="92" s="1"/>
  <c r="AD37" i="92"/>
  <c r="AX37" i="92" s="1"/>
  <c r="Z37" i="92"/>
  <c r="AB37" i="92" s="1"/>
  <c r="R37" i="92"/>
  <c r="T37" i="92" s="1"/>
  <c r="N37" i="92"/>
  <c r="AV37" i="92" s="1"/>
  <c r="J37" i="92"/>
  <c r="K37" i="92" s="1"/>
  <c r="F37" i="92"/>
  <c r="AT40" i="92"/>
  <c r="AZ40" i="92" s="1"/>
  <c r="AR40" i="92"/>
  <c r="AP40" i="92"/>
  <c r="AQ40" i="92" s="1"/>
  <c r="AL40" i="92"/>
  <c r="AY40" i="92" s="1"/>
  <c r="AJ40" i="92"/>
  <c r="AI40" i="92"/>
  <c r="AH40" i="92"/>
  <c r="Z40" i="92"/>
  <c r="V40" i="92"/>
  <c r="AW40" i="92" s="1"/>
  <c r="T40" i="92"/>
  <c r="S40" i="92"/>
  <c r="R40" i="92"/>
  <c r="N40" i="92"/>
  <c r="AV40" i="92" s="1"/>
  <c r="L40" i="92"/>
  <c r="J40" i="92"/>
  <c r="K40" i="92" s="1"/>
  <c r="AT35" i="92"/>
  <c r="AZ35" i="92" s="1"/>
  <c r="AP35" i="92"/>
  <c r="AR35" i="92" s="1"/>
  <c r="AL35" i="92"/>
  <c r="AY35" i="92" s="1"/>
  <c r="AH35" i="92"/>
  <c r="AJ35" i="92" s="1"/>
  <c r="AD35" i="92"/>
  <c r="AX35" i="92" s="1"/>
  <c r="Z35" i="92"/>
  <c r="AA35" i="92" s="1"/>
  <c r="R35" i="92"/>
  <c r="T35" i="92" s="1"/>
  <c r="J35" i="92"/>
  <c r="K35" i="92" s="1"/>
  <c r="F35" i="92"/>
  <c r="AT22" i="92"/>
  <c r="AZ22" i="92" s="1"/>
  <c r="AP22" i="92"/>
  <c r="AR22" i="92" s="1"/>
  <c r="AL22" i="92"/>
  <c r="AY22" i="92" s="1"/>
  <c r="AH22" i="92"/>
  <c r="AJ22" i="92" s="1"/>
  <c r="AD22" i="92"/>
  <c r="AX22" i="92" s="1"/>
  <c r="AA22" i="92"/>
  <c r="Z22" i="92"/>
  <c r="V22" i="92"/>
  <c r="AW22" i="92" s="1"/>
  <c r="T22" i="92"/>
  <c r="S22" i="92"/>
  <c r="R22" i="92"/>
  <c r="N22" i="92"/>
  <c r="AV22" i="92" s="1"/>
  <c r="J22" i="92"/>
  <c r="AT26" i="92"/>
  <c r="AZ26" i="92" s="1"/>
  <c r="AR26" i="92"/>
  <c r="AQ26" i="92"/>
  <c r="AP26" i="92"/>
  <c r="AL26" i="92"/>
  <c r="AY26" i="92" s="1"/>
  <c r="AH26" i="92"/>
  <c r="AI26" i="92" s="1"/>
  <c r="AD26" i="92"/>
  <c r="AX26" i="92" s="1"/>
  <c r="Z26" i="92"/>
  <c r="AA26" i="92" s="1"/>
  <c r="R26" i="92"/>
  <c r="T26" i="92" s="1"/>
  <c r="J26" i="92"/>
  <c r="F26" i="92"/>
  <c r="K26" i="92" s="1"/>
  <c r="AZ20" i="92"/>
  <c r="AT20" i="92"/>
  <c r="AP20" i="92"/>
  <c r="AR20" i="92" s="1"/>
  <c r="AI20" i="92"/>
  <c r="AH20" i="92"/>
  <c r="AJ20" i="92" s="1"/>
  <c r="Z20" i="92"/>
  <c r="AA20" i="92" s="1"/>
  <c r="R20" i="92"/>
  <c r="K20" i="92"/>
  <c r="J20" i="92"/>
  <c r="AT36" i="92"/>
  <c r="AZ36" i="92" s="1"/>
  <c r="AR36" i="92"/>
  <c r="AP36" i="92"/>
  <c r="AQ36" i="92" s="1"/>
  <c r="AH36" i="92"/>
  <c r="AI36" i="92" s="1"/>
  <c r="Z36" i="92"/>
  <c r="AA36" i="92" s="1"/>
  <c r="V36" i="92"/>
  <c r="AW36" i="92" s="1"/>
  <c r="R36" i="92"/>
  <c r="T36" i="92" s="1"/>
  <c r="N36" i="92"/>
  <c r="AV36" i="92" s="1"/>
  <c r="J36" i="92"/>
  <c r="K36" i="92" s="1"/>
  <c r="AT24" i="92"/>
  <c r="AZ24" i="92" s="1"/>
  <c r="AQ24" i="92"/>
  <c r="AP24" i="92"/>
  <c r="AR24" i="92" s="1"/>
  <c r="AH24" i="92"/>
  <c r="AI24" i="92" s="1"/>
  <c r="AD24" i="92"/>
  <c r="AX24" i="92" s="1"/>
  <c r="AB24" i="92"/>
  <c r="Z24" i="92"/>
  <c r="AA24" i="92" s="1"/>
  <c r="R24" i="92"/>
  <c r="T24" i="92" s="1"/>
  <c r="J24" i="92"/>
  <c r="AT23" i="92"/>
  <c r="AZ23" i="92" s="1"/>
  <c r="AP23" i="92"/>
  <c r="AR23" i="92" s="1"/>
  <c r="AH23" i="92"/>
  <c r="AD23" i="92"/>
  <c r="AX23" i="92" s="1"/>
  <c r="Z23" i="92"/>
  <c r="AA23" i="92" s="1"/>
  <c r="V23" i="92"/>
  <c r="AW23" i="92" s="1"/>
  <c r="R23" i="92"/>
  <c r="S23" i="92" s="1"/>
  <c r="J23" i="92"/>
  <c r="K23" i="92" s="1"/>
  <c r="AT25" i="92"/>
  <c r="AZ25" i="92" s="1"/>
  <c r="AQ25" i="92"/>
  <c r="AP25" i="92"/>
  <c r="AR25" i="92" s="1"/>
  <c r="AH25" i="92"/>
  <c r="AI25" i="92" s="1"/>
  <c r="Z25" i="92"/>
  <c r="AA25" i="92" s="1"/>
  <c r="V25" i="92"/>
  <c r="AW25" i="92" s="1"/>
  <c r="R25" i="92"/>
  <c r="J25" i="92"/>
  <c r="K25" i="92" s="1"/>
  <c r="F25" i="92"/>
  <c r="AT21" i="92"/>
  <c r="AZ21" i="92" s="1"/>
  <c r="AP21" i="92"/>
  <c r="AH21" i="92"/>
  <c r="AJ21" i="92" s="1"/>
  <c r="Z21" i="92"/>
  <c r="AA21" i="92" s="1"/>
  <c r="V21" i="92"/>
  <c r="AW21" i="92" s="1"/>
  <c r="T21" i="92"/>
  <c r="R21" i="92"/>
  <c r="S21" i="92" s="1"/>
  <c r="N21" i="92"/>
  <c r="AV21" i="92" s="1"/>
  <c r="K21" i="92"/>
  <c r="J21" i="92"/>
  <c r="L21" i="92" s="1"/>
  <c r="F21" i="92"/>
  <c r="AT27" i="92"/>
  <c r="AZ27" i="92" s="1"/>
  <c r="AR27" i="92"/>
  <c r="AP27" i="92"/>
  <c r="AQ27" i="92" s="1"/>
  <c r="AH27" i="92"/>
  <c r="AI27" i="92" s="1"/>
  <c r="Z27" i="92"/>
  <c r="AC11" i="92" s="1"/>
  <c r="V27" i="92"/>
  <c r="AW27" i="92" s="1"/>
  <c r="R27" i="92"/>
  <c r="T27" i="92" s="1"/>
  <c r="J27" i="92"/>
  <c r="L27" i="92" s="1"/>
  <c r="F27" i="92"/>
  <c r="AW30" i="92"/>
  <c r="AT30" i="92"/>
  <c r="AZ30" i="92" s="1"/>
  <c r="AR30" i="92"/>
  <c r="AP30" i="92"/>
  <c r="AQ30" i="92" s="1"/>
  <c r="AJ30" i="92"/>
  <c r="AI30" i="92"/>
  <c r="AH30" i="92"/>
  <c r="AD30" i="92"/>
  <c r="AX30" i="92" s="1"/>
  <c r="Z30" i="92"/>
  <c r="V30" i="92"/>
  <c r="R30" i="92"/>
  <c r="T30" i="92" s="1"/>
  <c r="J30" i="92"/>
  <c r="K30" i="92" s="1"/>
  <c r="F30" i="92"/>
  <c r="AT19" i="92"/>
  <c r="AZ19" i="92" s="1"/>
  <c r="AR19" i="92"/>
  <c r="AP19" i="92"/>
  <c r="AQ19" i="92" s="1"/>
  <c r="AH19" i="92"/>
  <c r="AI19" i="92" s="1"/>
  <c r="AD19" i="92"/>
  <c r="AX19" i="92" s="1"/>
  <c r="Z19" i="92"/>
  <c r="AA19" i="92" s="1"/>
  <c r="V19" i="92"/>
  <c r="AW19" i="92" s="1"/>
  <c r="T19" i="92"/>
  <c r="R19" i="92"/>
  <c r="S19" i="92" s="1"/>
  <c r="J19" i="92"/>
  <c r="K19" i="92" s="1"/>
  <c r="F19" i="92"/>
  <c r="AT15" i="92"/>
  <c r="AZ15" i="92" s="1"/>
  <c r="AR15" i="92"/>
  <c r="AQ15" i="92"/>
  <c r="AP15" i="92"/>
  <c r="AH15" i="92"/>
  <c r="AJ15" i="92" s="1"/>
  <c r="AD15" i="92"/>
  <c r="AX15" i="92" s="1"/>
  <c r="Z15" i="92"/>
  <c r="AB15" i="92" s="1"/>
  <c r="T15" i="92"/>
  <c r="S15" i="92"/>
  <c r="R15" i="92"/>
  <c r="J15" i="92"/>
  <c r="K15" i="92" s="1"/>
  <c r="AT17" i="92"/>
  <c r="AZ17" i="92" s="1"/>
  <c r="AR17" i="92"/>
  <c r="AP17" i="92"/>
  <c r="AQ17" i="92" s="1"/>
  <c r="AH17" i="92"/>
  <c r="AD17" i="92"/>
  <c r="AX17" i="92" s="1"/>
  <c r="AB17" i="92"/>
  <c r="AA17" i="92"/>
  <c r="Z17" i="92"/>
  <c r="V17" i="92"/>
  <c r="AW17" i="92" s="1"/>
  <c r="T17" i="92"/>
  <c r="R17" i="92"/>
  <c r="S17" i="92" s="1"/>
  <c r="J17" i="92"/>
  <c r="F17" i="92"/>
  <c r="K17" i="92" s="1"/>
  <c r="AT14" i="92"/>
  <c r="AZ14" i="92" s="1"/>
  <c r="AP14" i="92"/>
  <c r="AQ14" i="92" s="1"/>
  <c r="AL14" i="92"/>
  <c r="AY14" i="92" s="1"/>
  <c r="AH14" i="92"/>
  <c r="AJ14" i="92" s="1"/>
  <c r="AD14" i="92"/>
  <c r="AX14" i="92" s="1"/>
  <c r="AB14" i="92"/>
  <c r="Z14" i="92"/>
  <c r="AA14" i="92" s="1"/>
  <c r="R14" i="92"/>
  <c r="S14" i="92" s="1"/>
  <c r="J14" i="92"/>
  <c r="K14" i="92" s="1"/>
  <c r="F14" i="92"/>
  <c r="AP9" i="92"/>
  <c r="AH9" i="92"/>
  <c r="Z9" i="92"/>
  <c r="J9" i="92"/>
  <c r="L38" i="92" s="1"/>
  <c r="Z23" i="89"/>
  <c r="AB23" i="89" s="1"/>
  <c r="J26" i="89"/>
  <c r="L26" i="89" s="1"/>
  <c r="N26" i="89"/>
  <c r="AV26" i="89" s="1"/>
  <c r="R26" i="89"/>
  <c r="T26" i="89" s="1"/>
  <c r="V26" i="89"/>
  <c r="AW26" i="89" s="1"/>
  <c r="Z26" i="89"/>
  <c r="AA26" i="89" s="1"/>
  <c r="AH26" i="89"/>
  <c r="AJ26" i="89" s="1"/>
  <c r="AL26" i="89"/>
  <c r="AY26" i="89" s="1"/>
  <c r="AP26" i="89"/>
  <c r="AR26" i="89" s="1"/>
  <c r="AT26" i="89"/>
  <c r="AZ26" i="89" s="1"/>
  <c r="J35" i="89"/>
  <c r="L35" i="89" s="1"/>
  <c r="N35" i="89"/>
  <c r="AV35" i="89" s="1"/>
  <c r="R35" i="89"/>
  <c r="S35" i="89" s="1"/>
  <c r="Z35" i="89"/>
  <c r="AA35" i="89" s="1"/>
  <c r="AD35" i="89"/>
  <c r="AX35" i="89" s="1"/>
  <c r="AH35" i="89"/>
  <c r="AI35" i="89" s="1"/>
  <c r="AL35" i="89"/>
  <c r="AY35" i="89" s="1"/>
  <c r="AP35" i="89"/>
  <c r="AR35" i="89" s="1"/>
  <c r="AT35" i="89"/>
  <c r="AZ35" i="89" s="1"/>
  <c r="J30" i="89"/>
  <c r="K30" i="89" s="1"/>
  <c r="N30" i="89"/>
  <c r="AV30" i="89" s="1"/>
  <c r="R30" i="89"/>
  <c r="S30" i="89" s="1"/>
  <c r="Z30" i="89"/>
  <c r="AA30" i="89" s="1"/>
  <c r="AD30" i="89"/>
  <c r="AX30" i="89" s="1"/>
  <c r="AH30" i="89"/>
  <c r="AJ30" i="89" s="1"/>
  <c r="AL30" i="89"/>
  <c r="AY30" i="89" s="1"/>
  <c r="AP30" i="89"/>
  <c r="AR30" i="89" s="1"/>
  <c r="AT30" i="89"/>
  <c r="AZ30" i="89" s="1"/>
  <c r="F38" i="89"/>
  <c r="J38" i="89"/>
  <c r="K38" i="89" s="1"/>
  <c r="N38" i="89"/>
  <c r="AV38" i="89" s="1"/>
  <c r="R38" i="89"/>
  <c r="Z38" i="89"/>
  <c r="AB38" i="89" s="1"/>
  <c r="AD38" i="89"/>
  <c r="AX38" i="89" s="1"/>
  <c r="AH38" i="89"/>
  <c r="AJ38" i="89" s="1"/>
  <c r="AL38" i="89"/>
  <c r="AY38" i="89" s="1"/>
  <c r="AP38" i="89"/>
  <c r="AQ38" i="89" s="1"/>
  <c r="AT38" i="89"/>
  <c r="AZ38" i="89" s="1"/>
  <c r="J13" i="89"/>
  <c r="J21" i="89"/>
  <c r="K21" i="89" s="1"/>
  <c r="R21" i="89"/>
  <c r="T21" i="89" s="1"/>
  <c r="V21" i="89"/>
  <c r="AW21" i="89" s="1"/>
  <c r="Z21" i="89"/>
  <c r="AA21" i="89" s="1"/>
  <c r="AD21" i="89"/>
  <c r="AX21" i="89" s="1"/>
  <c r="AH21" i="89"/>
  <c r="AI21" i="89" s="1"/>
  <c r="AP21" i="89"/>
  <c r="AR21" i="89" s="1"/>
  <c r="AT21" i="89"/>
  <c r="AZ21" i="89" s="1"/>
  <c r="BF13" i="95" l="1"/>
  <c r="BD38" i="95"/>
  <c r="BE37" i="95"/>
  <c r="BE36" i="95"/>
  <c r="BD36" i="95"/>
  <c r="BA46" i="95"/>
  <c r="BC57" i="95"/>
  <c r="BC50" i="95"/>
  <c r="BB48" i="95"/>
  <c r="BB56" i="95"/>
  <c r="K42" i="95"/>
  <c r="AA43" i="95"/>
  <c r="K47" i="95"/>
  <c r="BA49" i="95"/>
  <c r="T50" i="95"/>
  <c r="AQ50" i="95"/>
  <c r="AI52" i="95"/>
  <c r="AQ55" i="95"/>
  <c r="K33" i="95"/>
  <c r="S36" i="95"/>
  <c r="S39" i="95"/>
  <c r="AJ42" i="95"/>
  <c r="BB47" i="95"/>
  <c r="AA53" i="95"/>
  <c r="AB54" i="95"/>
  <c r="BA55" i="95"/>
  <c r="S56" i="95"/>
  <c r="AR56" i="95"/>
  <c r="T57" i="95"/>
  <c r="AQ57" i="95"/>
  <c r="L41" i="95"/>
  <c r="BQ41" i="95" s="1"/>
  <c r="AB48" i="95"/>
  <c r="BE52" i="95"/>
  <c r="L59" i="95"/>
  <c r="AA37" i="95"/>
  <c r="AB38" i="95"/>
  <c r="BD40" i="95"/>
  <c r="AB45" i="95"/>
  <c r="BD49" i="95"/>
  <c r="BB57" i="95"/>
  <c r="AR52" i="95"/>
  <c r="AA55" i="95"/>
  <c r="BF53" i="95"/>
  <c r="BB39" i="95"/>
  <c r="U11" i="95"/>
  <c r="AQ33" i="95"/>
  <c r="T34" i="95"/>
  <c r="K38" i="95"/>
  <c r="K45" i="95"/>
  <c r="AQ47" i="95"/>
  <c r="K53" i="95"/>
  <c r="AI54" i="95"/>
  <c r="AK11" i="95"/>
  <c r="M11" i="95"/>
  <c r="N27" i="95" s="1"/>
  <c r="AV27" i="95" s="1"/>
  <c r="S33" i="95"/>
  <c r="BC34" i="95"/>
  <c r="AQ34" i="95"/>
  <c r="AQ43" i="95"/>
  <c r="S44" i="95"/>
  <c r="AJ45" i="95"/>
  <c r="AA59" i="95"/>
  <c r="BA33" i="95"/>
  <c r="BM33" i="95"/>
  <c r="AC11" i="95"/>
  <c r="BB34" i="95"/>
  <c r="BD43" i="95"/>
  <c r="AJ51" i="95"/>
  <c r="K55" i="95"/>
  <c r="AI57" i="95"/>
  <c r="BA13" i="95"/>
  <c r="BQ19" i="95"/>
  <c r="BM13" i="95"/>
  <c r="N31" i="95"/>
  <c r="AV31" i="95" s="1"/>
  <c r="N24" i="95"/>
  <c r="AV24" i="95" s="1"/>
  <c r="N29" i="95"/>
  <c r="AV29" i="95" s="1"/>
  <c r="N25" i="95"/>
  <c r="AV25" i="95" s="1"/>
  <c r="N21" i="95"/>
  <c r="AV21" i="95" s="1"/>
  <c r="N30" i="95"/>
  <c r="AV30" i="95" s="1"/>
  <c r="N26" i="95"/>
  <c r="AV26" i="95" s="1"/>
  <c r="N23" i="95"/>
  <c r="AV23" i="95" s="1"/>
  <c r="N22" i="95"/>
  <c r="AV22" i="95" s="1"/>
  <c r="N20" i="95"/>
  <c r="AV20" i="95" s="1"/>
  <c r="N14" i="95"/>
  <c r="AV14" i="95" s="1"/>
  <c r="N17" i="95"/>
  <c r="AV17" i="95" s="1"/>
  <c r="N15" i="95"/>
  <c r="AV15" i="95" s="1"/>
  <c r="N16" i="95"/>
  <c r="AV16" i="95" s="1"/>
  <c r="AR27" i="95"/>
  <c r="AQ27" i="95"/>
  <c r="T13" i="95"/>
  <c r="BQ13" i="95" s="1"/>
  <c r="BB13" i="95"/>
  <c r="AI14" i="95"/>
  <c r="K15" i="95"/>
  <c r="K17" i="95"/>
  <c r="S19" i="95"/>
  <c r="K21" i="95"/>
  <c r="AR25" i="95"/>
  <c r="BD37" i="95"/>
  <c r="BC37" i="95"/>
  <c r="BA37" i="95"/>
  <c r="BB37" i="95"/>
  <c r="BM37" i="95"/>
  <c r="BF37" i="95"/>
  <c r="AJ37" i="95"/>
  <c r="AI37" i="95"/>
  <c r="BC13" i="95"/>
  <c r="AJ14" i="95"/>
  <c r="L15" i="95"/>
  <c r="BQ15" i="95" s="1"/>
  <c r="AR17" i="95"/>
  <c r="BQ17" i="95" s="1"/>
  <c r="AQ17" i="95"/>
  <c r="L24" i="95"/>
  <c r="AB26" i="95"/>
  <c r="AA26" i="95"/>
  <c r="T35" i="95"/>
  <c r="BQ35" i="95" s="1"/>
  <c r="S35" i="95"/>
  <c r="AJ48" i="95"/>
  <c r="AI48" i="95"/>
  <c r="BD13" i="95"/>
  <c r="L14" i="95"/>
  <c r="BQ14" i="95" s="1"/>
  <c r="T18" i="95"/>
  <c r="BQ18" i="95" s="1"/>
  <c r="S18" i="95"/>
  <c r="AJ20" i="95"/>
  <c r="AI20" i="95"/>
  <c r="L25" i="95"/>
  <c r="BQ25" i="95" s="1"/>
  <c r="K25" i="95"/>
  <c r="L29" i="95"/>
  <c r="BQ29" i="95" s="1"/>
  <c r="AB30" i="95"/>
  <c r="AA30" i="95"/>
  <c r="AB46" i="95"/>
  <c r="AA46" i="95"/>
  <c r="L22" i="95"/>
  <c r="BQ22" i="95" s="1"/>
  <c r="L23" i="95"/>
  <c r="L27" i="95"/>
  <c r="T28" i="95"/>
  <c r="S28" i="95"/>
  <c r="AJ29" i="95"/>
  <c r="AI29" i="95"/>
  <c r="L34" i="95"/>
  <c r="K34" i="95"/>
  <c r="BE13" i="95"/>
  <c r="AQ19" i="95"/>
  <c r="L26" i="95"/>
  <c r="BQ26" i="95" s="1"/>
  <c r="L40" i="95"/>
  <c r="BQ40" i="95" s="1"/>
  <c r="K40" i="95"/>
  <c r="L50" i="95"/>
  <c r="K50" i="95"/>
  <c r="T23" i="95"/>
  <c r="S23" i="95"/>
  <c r="BB35" i="95"/>
  <c r="BA35" i="95"/>
  <c r="BF35" i="95"/>
  <c r="BM35" i="95"/>
  <c r="BE35" i="95"/>
  <c r="BD35" i="95"/>
  <c r="BC35" i="95"/>
  <c r="L28" i="95"/>
  <c r="L20" i="95"/>
  <c r="BQ20" i="95" s="1"/>
  <c r="K20" i="95"/>
  <c r="AR24" i="95"/>
  <c r="BE33" i="95"/>
  <c r="BA34" i="95"/>
  <c r="BB40" i="95"/>
  <c r="BA40" i="95"/>
  <c r="BF40" i="95"/>
  <c r="BM40" i="95"/>
  <c r="BE40" i="95"/>
  <c r="BM41" i="95"/>
  <c r="BE41" i="95"/>
  <c r="BF41" i="95"/>
  <c r="BD41" i="95"/>
  <c r="BC41" i="95"/>
  <c r="BB41" i="95"/>
  <c r="BA41" i="95"/>
  <c r="BD42" i="95"/>
  <c r="BM46" i="95"/>
  <c r="BF47" i="95"/>
  <c r="BA50" i="95"/>
  <c r="BM50" i="95"/>
  <c r="BB50" i="95"/>
  <c r="BF50" i="95"/>
  <c r="BE50" i="95"/>
  <c r="BD50" i="95"/>
  <c r="BF33" i="95"/>
  <c r="AB36" i="95"/>
  <c r="BQ36" i="95" s="1"/>
  <c r="AA36" i="95"/>
  <c r="T38" i="95"/>
  <c r="S38" i="95"/>
  <c r="BF39" i="95"/>
  <c r="BM39" i="95"/>
  <c r="BE39" i="95"/>
  <c r="BD39" i="95"/>
  <c r="BC39" i="95"/>
  <c r="BM42" i="95"/>
  <c r="L44" i="95"/>
  <c r="K44" i="95"/>
  <c r="T48" i="95"/>
  <c r="S48" i="95"/>
  <c r="BM58" i="95"/>
  <c r="BM59" i="95"/>
  <c r="BE59" i="95"/>
  <c r="BD59" i="95"/>
  <c r="BC59" i="95"/>
  <c r="BB59" i="95"/>
  <c r="BA59" i="95"/>
  <c r="BF59" i="95"/>
  <c r="AR30" i="95"/>
  <c r="BQ30" i="95" s="1"/>
  <c r="AA33" i="95"/>
  <c r="AI34" i="95"/>
  <c r="BC40" i="95"/>
  <c r="BA43" i="95"/>
  <c r="BC43" i="95"/>
  <c r="BM43" i="95"/>
  <c r="BB43" i="95"/>
  <c r="BF43" i="95"/>
  <c r="AJ47" i="95"/>
  <c r="BQ47" i="95" s="1"/>
  <c r="AI47" i="95"/>
  <c r="BC36" i="95"/>
  <c r="BB36" i="95"/>
  <c r="BF36" i="95"/>
  <c r="BM36" i="95"/>
  <c r="AJ39" i="95"/>
  <c r="BQ39" i="95" s="1"/>
  <c r="AI39" i="95"/>
  <c r="BA39" i="95"/>
  <c r="BC51" i="95"/>
  <c r="BB51" i="95"/>
  <c r="BA51" i="95"/>
  <c r="BM51" i="95"/>
  <c r="BF51" i="95"/>
  <c r="BE51" i="95"/>
  <c r="BD51" i="95"/>
  <c r="AQ38" i="95"/>
  <c r="BC45" i="95"/>
  <c r="BB45" i="95"/>
  <c r="BA45" i="95"/>
  <c r="BE45" i="95"/>
  <c r="BD45" i="95"/>
  <c r="BM45" i="95"/>
  <c r="AB50" i="95"/>
  <c r="AA50" i="95"/>
  <c r="BF52" i="95"/>
  <c r="S53" i="95"/>
  <c r="T53" i="95"/>
  <c r="BQ53" i="95" s="1"/>
  <c r="BD33" i="95"/>
  <c r="BC33" i="95"/>
  <c r="BB33" i="95"/>
  <c r="BE44" i="95"/>
  <c r="BA36" i="95"/>
  <c r="BQ37" i="95"/>
  <c r="BF38" i="95"/>
  <c r="BM38" i="95"/>
  <c r="BE38" i="95"/>
  <c r="BC38" i="95"/>
  <c r="BB38" i="95"/>
  <c r="BA38" i="95"/>
  <c r="AA41" i="95"/>
  <c r="AR46" i="95"/>
  <c r="AQ46" i="95"/>
  <c r="BF48" i="95"/>
  <c r="BB54" i="95"/>
  <c r="BA54" i="95"/>
  <c r="BM54" i="95"/>
  <c r="BE54" i="95"/>
  <c r="BC54" i="95"/>
  <c r="L57" i="95"/>
  <c r="BQ57" i="95" s="1"/>
  <c r="K57" i="95"/>
  <c r="AB58" i="95"/>
  <c r="BQ58" i="95" s="1"/>
  <c r="AA58" i="95"/>
  <c r="BD34" i="95"/>
  <c r="BA42" i="95"/>
  <c r="BM44" i="95"/>
  <c r="BE46" i="95"/>
  <c r="BF49" i="95"/>
  <c r="AA51" i="95"/>
  <c r="AQ51" i="95"/>
  <c r="AR53" i="95"/>
  <c r="AQ53" i="95"/>
  <c r="BF54" i="95"/>
  <c r="BC55" i="95"/>
  <c r="AI33" i="95"/>
  <c r="BE34" i="95"/>
  <c r="BM34" i="95"/>
  <c r="AA35" i="95"/>
  <c r="AQ37" i="95"/>
  <c r="K39" i="95"/>
  <c r="AA40" i="95"/>
  <c r="AQ41" i="95"/>
  <c r="AB42" i="95"/>
  <c r="BQ42" i="95" s="1"/>
  <c r="AR42" i="95"/>
  <c r="BB42" i="95"/>
  <c r="AI43" i="95"/>
  <c r="AA44" i="95"/>
  <c r="AR44" i="95"/>
  <c r="AQ44" i="95"/>
  <c r="BC44" i="95"/>
  <c r="T45" i="95"/>
  <c r="BQ45" i="95" s="1"/>
  <c r="S45" i="95"/>
  <c r="BD46" i="95"/>
  <c r="BC46" i="95"/>
  <c r="BB46" i="95"/>
  <c r="BF46" i="95"/>
  <c r="BA47" i="95"/>
  <c r="AI49" i="95"/>
  <c r="BA52" i="95"/>
  <c r="BE58" i="95"/>
  <c r="BF34" i="95"/>
  <c r="BC42" i="95"/>
  <c r="T43" i="95"/>
  <c r="BQ43" i="95" s="1"/>
  <c r="BD44" i="95"/>
  <c r="BM48" i="95"/>
  <c r="BE48" i="95"/>
  <c r="BA48" i="95"/>
  <c r="BC56" i="95"/>
  <c r="BA56" i="95"/>
  <c r="BD56" i="95"/>
  <c r="BQ52" i="95"/>
  <c r="S40" i="95"/>
  <c r="AI41" i="95"/>
  <c r="BF42" i="95"/>
  <c r="BE42" i="95"/>
  <c r="BB44" i="95"/>
  <c r="BA44" i="95"/>
  <c r="BF44" i="95"/>
  <c r="S46" i="95"/>
  <c r="BM47" i="95"/>
  <c r="BE47" i="95"/>
  <c r="BD47" i="95"/>
  <c r="BC47" i="95"/>
  <c r="L48" i="95"/>
  <c r="K48" i="95"/>
  <c r="BB49" i="95"/>
  <c r="BM49" i="95"/>
  <c r="T51" i="95"/>
  <c r="BQ51" i="95" s="1"/>
  <c r="S51" i="95"/>
  <c r="BD52" i="95"/>
  <c r="BC52" i="95"/>
  <c r="BB52" i="95"/>
  <c r="BA53" i="95"/>
  <c r="BM53" i="95"/>
  <c r="BE53" i="95"/>
  <c r="BD53" i="95"/>
  <c r="BC53" i="95"/>
  <c r="BB53" i="95"/>
  <c r="S55" i="95"/>
  <c r="BF58" i="95"/>
  <c r="BD58" i="95"/>
  <c r="BC58" i="95"/>
  <c r="BB58" i="95"/>
  <c r="BA58" i="95"/>
  <c r="AQ45" i="95"/>
  <c r="AB49" i="95"/>
  <c r="BQ49" i="95" s="1"/>
  <c r="AA49" i="95"/>
  <c r="BC49" i="95"/>
  <c r="T54" i="95"/>
  <c r="BQ54" i="95" s="1"/>
  <c r="S54" i="95"/>
  <c r="BB55" i="95"/>
  <c r="AJ56" i="95"/>
  <c r="AI56" i="95"/>
  <c r="BM57" i="95"/>
  <c r="AJ55" i="95"/>
  <c r="BQ55" i="95" s="1"/>
  <c r="BD55" i="95"/>
  <c r="L56" i="95"/>
  <c r="BQ56" i="95" s="1"/>
  <c r="BE56" i="95"/>
  <c r="BM56" i="95"/>
  <c r="AA57" i="95"/>
  <c r="BF57" i="95"/>
  <c r="AQ58" i="95"/>
  <c r="S59" i="95"/>
  <c r="AR59" i="95"/>
  <c r="BQ59" i="95" s="1"/>
  <c r="BD48" i="95"/>
  <c r="AI53" i="95"/>
  <c r="K54" i="95"/>
  <c r="BD54" i="95"/>
  <c r="BE55" i="95"/>
  <c r="BM55" i="95"/>
  <c r="AA56" i="95"/>
  <c r="BF56" i="95"/>
  <c r="S58" i="95"/>
  <c r="BF55" i="95"/>
  <c r="AI59" i="95"/>
  <c r="BA57" i="95"/>
  <c r="BD57" i="95"/>
  <c r="BE57" i="95"/>
  <c r="K15" i="93"/>
  <c r="AR13" i="93"/>
  <c r="AQ18" i="93"/>
  <c r="L28" i="93"/>
  <c r="L29" i="93"/>
  <c r="L16" i="93"/>
  <c r="L27" i="93"/>
  <c r="L24" i="93"/>
  <c r="L13" i="93"/>
  <c r="S26" i="93"/>
  <c r="AR50" i="93"/>
  <c r="T22" i="93"/>
  <c r="K18" i="93"/>
  <c r="S46" i="93"/>
  <c r="AQ48" i="93"/>
  <c r="T38" i="93"/>
  <c r="AQ20" i="93"/>
  <c r="K19" i="93"/>
  <c r="AR22" i="93"/>
  <c r="AR44" i="93"/>
  <c r="K55" i="93"/>
  <c r="AR42" i="93"/>
  <c r="AQ35" i="93"/>
  <c r="AQ53" i="93"/>
  <c r="AR59" i="93"/>
  <c r="AJ45" i="93"/>
  <c r="AI15" i="93"/>
  <c r="AJ18" i="93"/>
  <c r="AB52" i="93"/>
  <c r="AA25" i="93"/>
  <c r="AB22" i="93"/>
  <c r="AB57" i="93"/>
  <c r="K45" i="93"/>
  <c r="K56" i="93"/>
  <c r="AI50" i="93"/>
  <c r="AI30" i="93"/>
  <c r="AB15" i="93"/>
  <c r="AB54" i="93"/>
  <c r="BQ54" i="93" s="1"/>
  <c r="AB37" i="93"/>
  <c r="AA14" i="93"/>
  <c r="AR52" i="93"/>
  <c r="AI28" i="93"/>
  <c r="AI23" i="93"/>
  <c r="AB19" i="93"/>
  <c r="AA27" i="93"/>
  <c r="AQ43" i="93"/>
  <c r="AI46" i="93"/>
  <c r="AQ15" i="93"/>
  <c r="K37" i="93"/>
  <c r="BB50" i="93"/>
  <c r="AR38" i="93"/>
  <c r="AI26" i="93"/>
  <c r="AA40" i="93"/>
  <c r="AI44" i="93"/>
  <c r="AQ58" i="93"/>
  <c r="AI42" i="93"/>
  <c r="AA47" i="93"/>
  <c r="K54" i="93"/>
  <c r="AI14" i="93"/>
  <c r="AI19" i="93"/>
  <c r="S29" i="93"/>
  <c r="S44" i="93"/>
  <c r="L21" i="93"/>
  <c r="AI21" i="93"/>
  <c r="AQ49" i="93"/>
  <c r="BA42" i="93"/>
  <c r="T49" i="93"/>
  <c r="AI52" i="93"/>
  <c r="AJ13" i="93"/>
  <c r="L39" i="93"/>
  <c r="T21" i="93"/>
  <c r="L51" i="93"/>
  <c r="AB55" i="93"/>
  <c r="AR14" i="93"/>
  <c r="T40" i="93"/>
  <c r="AJ40" i="93"/>
  <c r="AJ53" i="93"/>
  <c r="AR39" i="93"/>
  <c r="AB41" i="93"/>
  <c r="AB30" i="93"/>
  <c r="AB49" i="93"/>
  <c r="S25" i="93"/>
  <c r="AR25" i="93"/>
  <c r="AB33" i="93"/>
  <c r="L38" i="93"/>
  <c r="AA44" i="93"/>
  <c r="S13" i="93"/>
  <c r="AA36" i="93"/>
  <c r="AA39" i="93"/>
  <c r="K30" i="93"/>
  <c r="AS11" i="93"/>
  <c r="AJ52" i="93"/>
  <c r="AK11" i="93"/>
  <c r="AL33" i="93" s="1"/>
  <c r="AY33" i="93" s="1"/>
  <c r="AJ28" i="93"/>
  <c r="AA20" i="93"/>
  <c r="AQ23" i="93"/>
  <c r="AQ19" i="93"/>
  <c r="AA34" i="93"/>
  <c r="K27" i="93"/>
  <c r="AI37" i="93"/>
  <c r="S42" i="93"/>
  <c r="L47" i="93"/>
  <c r="S50" i="93"/>
  <c r="AI51" i="93"/>
  <c r="AI54" i="93"/>
  <c r="AQ56" i="93"/>
  <c r="K33" i="93"/>
  <c r="AB20" i="93"/>
  <c r="U11" i="93"/>
  <c r="BC37" i="93"/>
  <c r="AQ47" i="93"/>
  <c r="S51" i="93"/>
  <c r="AI55" i="93"/>
  <c r="AA56" i="93"/>
  <c r="S57" i="93"/>
  <c r="AR57" i="93"/>
  <c r="BQ57" i="93" s="1"/>
  <c r="T36" i="93"/>
  <c r="S52" i="93"/>
  <c r="S58" i="93"/>
  <c r="T52" i="93"/>
  <c r="S20" i="93"/>
  <c r="T33" i="93"/>
  <c r="S59" i="93"/>
  <c r="BM51" i="93"/>
  <c r="BM45" i="93"/>
  <c r="S14" i="93"/>
  <c r="K52" i="93"/>
  <c r="K29" i="93"/>
  <c r="K24" i="93"/>
  <c r="K16" i="93"/>
  <c r="K53" i="93"/>
  <c r="BC42" i="93"/>
  <c r="K44" i="93"/>
  <c r="BM36" i="93"/>
  <c r="K34" i="93"/>
  <c r="L58" i="93"/>
  <c r="K13" i="93"/>
  <c r="BE45" i="93"/>
  <c r="BC50" i="93"/>
  <c r="AL59" i="93"/>
  <c r="AY59" i="93" s="1"/>
  <c r="AJ31" i="93"/>
  <c r="AJ25" i="93"/>
  <c r="AJ48" i="93"/>
  <c r="AJ14" i="93"/>
  <c r="L48" i="93"/>
  <c r="K48" i="93"/>
  <c r="K59" i="93"/>
  <c r="L59" i="93"/>
  <c r="L20" i="93"/>
  <c r="L23" i="93"/>
  <c r="V15" i="93"/>
  <c r="AW15" i="93" s="1"/>
  <c r="V24" i="93"/>
  <c r="AW24" i="93" s="1"/>
  <c r="V27" i="93"/>
  <c r="AW27" i="93" s="1"/>
  <c r="V34" i="93"/>
  <c r="AW34" i="93" s="1"/>
  <c r="BD34" i="93" s="1"/>
  <c r="V18" i="93"/>
  <c r="AW18" i="93" s="1"/>
  <c r="V23" i="93"/>
  <c r="AW23" i="93" s="1"/>
  <c r="V31" i="93"/>
  <c r="AW31" i="93" s="1"/>
  <c r="V19" i="93"/>
  <c r="AW19" i="93" s="1"/>
  <c r="V46" i="93"/>
  <c r="AW46" i="93" s="1"/>
  <c r="BF46" i="93" s="1"/>
  <c r="V44" i="93"/>
  <c r="AW44" i="93" s="1"/>
  <c r="BE44" i="93" s="1"/>
  <c r="T48" i="93"/>
  <c r="S48" i="93"/>
  <c r="L31" i="93"/>
  <c r="AR28" i="93"/>
  <c r="AQ28" i="93"/>
  <c r="V14" i="93"/>
  <c r="AW14" i="93" s="1"/>
  <c r="V25" i="93"/>
  <c r="AW25" i="93" s="1"/>
  <c r="L40" i="93"/>
  <c r="L15" i="93"/>
  <c r="L35" i="93"/>
  <c r="L33" i="93"/>
  <c r="L26" i="93"/>
  <c r="L18" i="93"/>
  <c r="AJ33" i="93"/>
  <c r="AI33" i="93"/>
  <c r="L14" i="93"/>
  <c r="M11" i="93"/>
  <c r="N30" i="93" s="1"/>
  <c r="AV30" i="93" s="1"/>
  <c r="BM30" i="93" s="1"/>
  <c r="K14" i="93"/>
  <c r="L25" i="93"/>
  <c r="K25" i="93"/>
  <c r="AR33" i="93"/>
  <c r="AQ33" i="93"/>
  <c r="AB59" i="93"/>
  <c r="AA59" i="93"/>
  <c r="AJ20" i="93"/>
  <c r="AC11" i="93"/>
  <c r="AB28" i="93"/>
  <c r="K20" i="93"/>
  <c r="AB38" i="93"/>
  <c r="AA18" i="93"/>
  <c r="AQ17" i="93"/>
  <c r="AJ24" i="93"/>
  <c r="AB16" i="93"/>
  <c r="T43" i="93"/>
  <c r="T15" i="93"/>
  <c r="S15" i="93"/>
  <c r="AB58" i="93"/>
  <c r="BM37" i="93"/>
  <c r="BE37" i="93"/>
  <c r="BB37" i="93"/>
  <c r="BA37" i="93"/>
  <c r="BF37" i="93"/>
  <c r="BD37" i="93"/>
  <c r="AJ59" i="93"/>
  <c r="L17" i="93"/>
  <c r="K17" i="93"/>
  <c r="AB17" i="93"/>
  <c r="L19" i="93"/>
  <c r="AB29" i="93"/>
  <c r="BF39" i="93"/>
  <c r="AA48" i="93"/>
  <c r="AI59" i="93"/>
  <c r="S28" i="93"/>
  <c r="AJ22" i="93"/>
  <c r="K31" i="93"/>
  <c r="AB31" i="93"/>
  <c r="AQ31" i="93"/>
  <c r="AJ38" i="93"/>
  <c r="K23" i="93"/>
  <c r="AB23" i="93"/>
  <c r="S24" i="93"/>
  <c r="T24" i="93"/>
  <c r="AJ27" i="93"/>
  <c r="AI27" i="93"/>
  <c r="BB41" i="93"/>
  <c r="AI22" i="93"/>
  <c r="AI38" i="93"/>
  <c r="AQ24" i="93"/>
  <c r="AI35" i="93"/>
  <c r="BB36" i="93"/>
  <c r="S18" i="93"/>
  <c r="AI17" i="93"/>
  <c r="AJ29" i="93"/>
  <c r="AI29" i="93"/>
  <c r="AA24" i="93"/>
  <c r="AI34" i="93"/>
  <c r="AJ34" i="93"/>
  <c r="S27" i="93"/>
  <c r="AB46" i="93"/>
  <c r="AA46" i="93"/>
  <c r="AI20" i="93"/>
  <c r="T17" i="93"/>
  <c r="S19" i="93"/>
  <c r="S34" i="93"/>
  <c r="AR40" i="93"/>
  <c r="AQ40" i="93"/>
  <c r="T16" i="93"/>
  <c r="S16" i="93"/>
  <c r="AR16" i="93"/>
  <c r="AQ16" i="93"/>
  <c r="AR27" i="93"/>
  <c r="L36" i="93"/>
  <c r="AJ36" i="93"/>
  <c r="AI36" i="93"/>
  <c r="K28" i="93"/>
  <c r="L22" i="93"/>
  <c r="S31" i="93"/>
  <c r="S23" i="93"/>
  <c r="AR34" i="93"/>
  <c r="AQ34" i="93"/>
  <c r="T35" i="93"/>
  <c r="L43" i="93"/>
  <c r="K43" i="93"/>
  <c r="AI43" i="93"/>
  <c r="L46" i="93"/>
  <c r="AQ29" i="93"/>
  <c r="AR29" i="93"/>
  <c r="AB26" i="93"/>
  <c r="AA26" i="93"/>
  <c r="BQ44" i="93"/>
  <c r="AB35" i="93"/>
  <c r="AB53" i="93"/>
  <c r="BD36" i="93"/>
  <c r="BA36" i="93"/>
  <c r="BF36" i="93"/>
  <c r="BE36" i="93"/>
  <c r="BC36" i="93"/>
  <c r="K35" i="93"/>
  <c r="AA53" i="93"/>
  <c r="AJ41" i="93"/>
  <c r="AI41" i="93"/>
  <c r="AR45" i="93"/>
  <c r="AQ45" i="93"/>
  <c r="L50" i="93"/>
  <c r="BQ50" i="93" s="1"/>
  <c r="K50" i="93"/>
  <c r="BM54" i="93"/>
  <c r="BE54" i="93"/>
  <c r="BD54" i="93"/>
  <c r="BC54" i="93"/>
  <c r="BB54" i="93"/>
  <c r="BA54" i="93"/>
  <c r="BF54" i="93"/>
  <c r="BF57" i="93"/>
  <c r="BM57" i="93"/>
  <c r="BE57" i="93"/>
  <c r="BD57" i="93"/>
  <c r="BC57" i="93"/>
  <c r="BB57" i="93"/>
  <c r="AR37" i="93"/>
  <c r="BQ37" i="93" s="1"/>
  <c r="AQ37" i="93"/>
  <c r="BD39" i="93"/>
  <c r="BC39" i="93"/>
  <c r="BB39" i="93"/>
  <c r="BA39" i="93"/>
  <c r="BE39" i="93"/>
  <c r="BQ30" i="93"/>
  <c r="BA49" i="93"/>
  <c r="BC49" i="93"/>
  <c r="AR55" i="93"/>
  <c r="AQ55" i="93"/>
  <c r="T39" i="93"/>
  <c r="S39" i="93"/>
  <c r="AB21" i="93"/>
  <c r="AA21" i="93"/>
  <c r="BF45" i="93"/>
  <c r="BF49" i="93"/>
  <c r="AB51" i="93"/>
  <c r="AA51" i="93"/>
  <c r="AA35" i="93"/>
  <c r="AQ26" i="93"/>
  <c r="AI16" i="93"/>
  <c r="AA43" i="93"/>
  <c r="AQ46" i="93"/>
  <c r="S53" i="93"/>
  <c r="AI58" i="93"/>
  <c r="AB13" i="93"/>
  <c r="AA13" i="93"/>
  <c r="T41" i="93"/>
  <c r="AQ41" i="93"/>
  <c r="AB45" i="93"/>
  <c r="BA50" i="93"/>
  <c r="BE51" i="93"/>
  <c r="BM39" i="93"/>
  <c r="BA41" i="93"/>
  <c r="BC41" i="93"/>
  <c r="BB49" i="93"/>
  <c r="BF56" i="93"/>
  <c r="BM56" i="93"/>
  <c r="BE56" i="93"/>
  <c r="BD56" i="93"/>
  <c r="BC56" i="93"/>
  <c r="BB56" i="93"/>
  <c r="BA56" i="93"/>
  <c r="BF41" i="93"/>
  <c r="L42" i="93"/>
  <c r="BQ42" i="93" s="1"/>
  <c r="K42" i="93"/>
  <c r="BF47" i="93"/>
  <c r="BM47" i="93"/>
  <c r="BE47" i="93"/>
  <c r="BD47" i="93"/>
  <c r="BC47" i="93"/>
  <c r="BB47" i="93"/>
  <c r="BA47" i="93"/>
  <c r="AJ49" i="93"/>
  <c r="AI49" i="93"/>
  <c r="BD51" i="93"/>
  <c r="BC51" i="93"/>
  <c r="BB51" i="93"/>
  <c r="BA51" i="93"/>
  <c r="BF51" i="93"/>
  <c r="T56" i="93"/>
  <c r="BQ56" i="93" s="1"/>
  <c r="S56" i="93"/>
  <c r="BA57" i="93"/>
  <c r="BB42" i="93"/>
  <c r="T47" i="93"/>
  <c r="S47" i="93"/>
  <c r="BF55" i="93"/>
  <c r="BM55" i="93"/>
  <c r="BE55" i="93"/>
  <c r="BD55" i="93"/>
  <c r="BC55" i="93"/>
  <c r="BB55" i="93"/>
  <c r="BA55" i="93"/>
  <c r="BD42" i="93"/>
  <c r="BD50" i="93"/>
  <c r="K41" i="93"/>
  <c r="BD41" i="93"/>
  <c r="BE42" i="93"/>
  <c r="BM42" i="93"/>
  <c r="AQ30" i="93"/>
  <c r="S45" i="93"/>
  <c r="BA45" i="93"/>
  <c r="K49" i="93"/>
  <c r="BD49" i="93"/>
  <c r="BE50" i="93"/>
  <c r="BM50" i="93"/>
  <c r="AQ54" i="93"/>
  <c r="S55" i="93"/>
  <c r="AI57" i="93"/>
  <c r="AQ36" i="93"/>
  <c r="S37" i="93"/>
  <c r="AI39" i="93"/>
  <c r="BE41" i="93"/>
  <c r="BM41" i="93"/>
  <c r="AA42" i="93"/>
  <c r="BF42" i="93"/>
  <c r="AQ21" i="93"/>
  <c r="S30" i="93"/>
  <c r="BB45" i="93"/>
  <c r="AI47" i="93"/>
  <c r="BE49" i="93"/>
  <c r="BM49" i="93"/>
  <c r="AA50" i="93"/>
  <c r="BF50" i="93"/>
  <c r="AQ51" i="93"/>
  <c r="S54" i="93"/>
  <c r="AI56" i="93"/>
  <c r="K57" i="93"/>
  <c r="BC45" i="93"/>
  <c r="BD45" i="93"/>
  <c r="AJ44" i="92"/>
  <c r="K45" i="92"/>
  <c r="AR47" i="92"/>
  <c r="T48" i="92"/>
  <c r="K50" i="92"/>
  <c r="S54" i="92"/>
  <c r="AI54" i="92"/>
  <c r="K56" i="92"/>
  <c r="AJ56" i="92"/>
  <c r="AA57" i="92"/>
  <c r="AI59" i="92"/>
  <c r="BM55" i="92"/>
  <c r="BF53" i="92"/>
  <c r="BC54" i="92"/>
  <c r="AQ55" i="92"/>
  <c r="L57" i="92"/>
  <c r="AQ52" i="92"/>
  <c r="S44" i="92"/>
  <c r="T46" i="92"/>
  <c r="AA51" i="92"/>
  <c r="K53" i="92"/>
  <c r="AB55" i="92"/>
  <c r="BQ55" i="92" s="1"/>
  <c r="L51" i="92"/>
  <c r="BQ51" i="92" s="1"/>
  <c r="AQ56" i="92"/>
  <c r="AQ58" i="92"/>
  <c r="AR59" i="92"/>
  <c r="BQ59" i="92" s="1"/>
  <c r="BB47" i="92"/>
  <c r="AR48" i="92"/>
  <c r="BA53" i="92"/>
  <c r="BA59" i="92"/>
  <c r="BF50" i="92"/>
  <c r="BA22" i="92"/>
  <c r="K18" i="92"/>
  <c r="K16" i="92"/>
  <c r="AB20" i="92"/>
  <c r="T14" i="92"/>
  <c r="AA15" i="92"/>
  <c r="AB19" i="92"/>
  <c r="AJ25" i="92"/>
  <c r="L36" i="92"/>
  <c r="AQ35" i="92"/>
  <c r="L37" i="92"/>
  <c r="AB39" i="92"/>
  <c r="AA29" i="92"/>
  <c r="BE48" i="92"/>
  <c r="AJ37" i="92"/>
  <c r="BQ37" i="92" s="1"/>
  <c r="T41" i="92"/>
  <c r="AJ19" i="92"/>
  <c r="BD49" i="92"/>
  <c r="BE56" i="92"/>
  <c r="AJ26" i="92"/>
  <c r="AS11" i="92"/>
  <c r="S30" i="92"/>
  <c r="S27" i="92"/>
  <c r="S24" i="92"/>
  <c r="S36" i="92"/>
  <c r="S26" i="92"/>
  <c r="AB35" i="92"/>
  <c r="AA18" i="92"/>
  <c r="AI41" i="92"/>
  <c r="T33" i="92"/>
  <c r="AQ31" i="92"/>
  <c r="BM45" i="92"/>
  <c r="BF48" i="92"/>
  <c r="AR14" i="92"/>
  <c r="T23" i="92"/>
  <c r="S37" i="92"/>
  <c r="AI17" i="92"/>
  <c r="AB21" i="92"/>
  <c r="AB38" i="92"/>
  <c r="BM54" i="92"/>
  <c r="BF57" i="92"/>
  <c r="AD42" i="92"/>
  <c r="AX42" i="92" s="1"/>
  <c r="BF42" i="92" s="1"/>
  <c r="AD16" i="92"/>
  <c r="AX16" i="92" s="1"/>
  <c r="BE16" i="92" s="1"/>
  <c r="AD34" i="92"/>
  <c r="AX34" i="92" s="1"/>
  <c r="BF34" i="92" s="1"/>
  <c r="AD28" i="92"/>
  <c r="AX28" i="92" s="1"/>
  <c r="BC28" i="92" s="1"/>
  <c r="AD40" i="92"/>
  <c r="AX40" i="92" s="1"/>
  <c r="BM40" i="92" s="1"/>
  <c r="AD36" i="92"/>
  <c r="AX36" i="92" s="1"/>
  <c r="AD27" i="92"/>
  <c r="AX27" i="92" s="1"/>
  <c r="AD13" i="92"/>
  <c r="AX13" i="92" s="1"/>
  <c r="AD21" i="92"/>
  <c r="AX21" i="92" s="1"/>
  <c r="AD18" i="92"/>
  <c r="AX18" i="92" s="1"/>
  <c r="BA18" i="92" s="1"/>
  <c r="AD20" i="92"/>
  <c r="AX20" i="92" s="1"/>
  <c r="AD25" i="92"/>
  <c r="AX25" i="92" s="1"/>
  <c r="M11" i="92"/>
  <c r="L14" i="92"/>
  <c r="AB30" i="92"/>
  <c r="AA30" i="92"/>
  <c r="L25" i="92"/>
  <c r="AB25" i="92"/>
  <c r="L24" i="92"/>
  <c r="BQ24" i="92" s="1"/>
  <c r="L26" i="92"/>
  <c r="BQ26" i="92" s="1"/>
  <c r="AB26" i="92"/>
  <c r="AI15" i="92"/>
  <c r="U11" i="92"/>
  <c r="AJ23" i="92"/>
  <c r="AI23" i="92"/>
  <c r="K24" i="92"/>
  <c r="AJ36" i="92"/>
  <c r="BQ36" i="92" s="1"/>
  <c r="L20" i="92"/>
  <c r="AQ20" i="92"/>
  <c r="AI22" i="92"/>
  <c r="L35" i="92"/>
  <c r="BQ35" i="92" s="1"/>
  <c r="AA40" i="92"/>
  <c r="AB40" i="92"/>
  <c r="BQ40" i="92" s="1"/>
  <c r="AA37" i="92"/>
  <c r="S32" i="92"/>
  <c r="T32" i="92"/>
  <c r="BQ32" i="92" s="1"/>
  <c r="AB18" i="92"/>
  <c r="BM52" i="92"/>
  <c r="BE52" i="92"/>
  <c r="BA52" i="92"/>
  <c r="BD52" i="92"/>
  <c r="BB52" i="92"/>
  <c r="BC52" i="92"/>
  <c r="BF52" i="92"/>
  <c r="K27" i="92"/>
  <c r="AJ27" i="92"/>
  <c r="BQ27" i="92" s="1"/>
  <c r="AR21" i="92"/>
  <c r="AQ21" i="92"/>
  <c r="BM16" i="92"/>
  <c r="AB27" i="92"/>
  <c r="L30" i="92"/>
  <c r="BQ30" i="92" s="1"/>
  <c r="AK11" i="92"/>
  <c r="T25" i="92"/>
  <c r="S25" i="92"/>
  <c r="L18" i="92"/>
  <c r="BQ18" i="92" s="1"/>
  <c r="AJ39" i="92"/>
  <c r="AI39" i="92"/>
  <c r="BE28" i="92"/>
  <c r="L13" i="92"/>
  <c r="BM51" i="92"/>
  <c r="L19" i="92"/>
  <c r="BQ19" i="92" s="1"/>
  <c r="AB36" i="92"/>
  <c r="T20" i="92"/>
  <c r="S20" i="92"/>
  <c r="L22" i="92"/>
  <c r="BQ22" i="92" s="1"/>
  <c r="K22" i="92"/>
  <c r="AJ29" i="92"/>
  <c r="BQ29" i="92" s="1"/>
  <c r="AI29" i="92"/>
  <c r="AB16" i="92"/>
  <c r="BQ16" i="92" s="1"/>
  <c r="AB34" i="92"/>
  <c r="L23" i="92"/>
  <c r="AQ23" i="92"/>
  <c r="BM22" i="92"/>
  <c r="BE22" i="92"/>
  <c r="BD22" i="92"/>
  <c r="AB22" i="92"/>
  <c r="AQ22" i="92"/>
  <c r="BB22" i="92"/>
  <c r="S35" i="92"/>
  <c r="AI35" i="92"/>
  <c r="AB13" i="92"/>
  <c r="AJ17" i="92"/>
  <c r="AI21" i="92"/>
  <c r="AB23" i="92"/>
  <c r="AJ24" i="92"/>
  <c r="BC22" i="92"/>
  <c r="T18" i="92"/>
  <c r="S18" i="92"/>
  <c r="AQ18" i="92"/>
  <c r="AB28" i="92"/>
  <c r="BD44" i="92"/>
  <c r="BC44" i="92"/>
  <c r="BA44" i="92"/>
  <c r="BM44" i="92"/>
  <c r="AI14" i="92"/>
  <c r="AA27" i="92"/>
  <c r="L17" i="92"/>
  <c r="L15" i="92"/>
  <c r="BQ15" i="92" s="1"/>
  <c r="BF22" i="92"/>
  <c r="AA28" i="92"/>
  <c r="L33" i="92"/>
  <c r="K33" i="92"/>
  <c r="AQ37" i="92"/>
  <c r="AI18" i="92"/>
  <c r="L39" i="92"/>
  <c r="BQ39" i="92" s="1"/>
  <c r="AJ38" i="92"/>
  <c r="AR28" i="92"/>
  <c r="AB41" i="92"/>
  <c r="AQ41" i="92"/>
  <c r="AR33" i="92"/>
  <c r="S31" i="92"/>
  <c r="AI31" i="92"/>
  <c r="K34" i="92"/>
  <c r="BD45" i="92"/>
  <c r="BM46" i="92"/>
  <c r="BE46" i="92"/>
  <c r="BA46" i="92"/>
  <c r="BF46" i="92"/>
  <c r="BC46" i="92"/>
  <c r="BB46" i="92"/>
  <c r="K49" i="92"/>
  <c r="L49" i="92"/>
  <c r="BQ49" i="92" s="1"/>
  <c r="BB49" i="92"/>
  <c r="BF49" i="92"/>
  <c r="BE49" i="92"/>
  <c r="BM49" i="92"/>
  <c r="BC49" i="92"/>
  <c r="BA49" i="92"/>
  <c r="BA50" i="92"/>
  <c r="BD51" i="92"/>
  <c r="BF51" i="92"/>
  <c r="BA51" i="92"/>
  <c r="AI53" i="92"/>
  <c r="AJ53" i="92"/>
  <c r="BC55" i="92"/>
  <c r="S28" i="92"/>
  <c r="AR34" i="92"/>
  <c r="AQ34" i="92"/>
  <c r="AI42" i="92"/>
  <c r="BE44" i="92"/>
  <c r="BE45" i="92"/>
  <c r="BA48" i="92"/>
  <c r="AR54" i="92"/>
  <c r="BQ54" i="92" s="1"/>
  <c r="BE55" i="92"/>
  <c r="T13" i="92"/>
  <c r="S13" i="92"/>
  <c r="AR16" i="92"/>
  <c r="AQ16" i="92"/>
  <c r="BQ47" i="92"/>
  <c r="BC48" i="92"/>
  <c r="BB51" i="92"/>
  <c r="BD46" i="92"/>
  <c r="BC47" i="92"/>
  <c r="BD47" i="92"/>
  <c r="BF47" i="92"/>
  <c r="BE47" i="92"/>
  <c r="BM47" i="92"/>
  <c r="AB50" i="92"/>
  <c r="AA50" i="92"/>
  <c r="BC51" i="92"/>
  <c r="BD54" i="92"/>
  <c r="BF54" i="92"/>
  <c r="BA54" i="92"/>
  <c r="T56" i="92"/>
  <c r="BQ56" i="92" s="1"/>
  <c r="AB31" i="92"/>
  <c r="BQ31" i="92" s="1"/>
  <c r="AA31" i="92"/>
  <c r="BC50" i="92"/>
  <c r="BM50" i="92"/>
  <c r="BB50" i="92"/>
  <c r="BE50" i="92"/>
  <c r="BD50" i="92"/>
  <c r="BE51" i="92"/>
  <c r="K48" i="92"/>
  <c r="L48" i="92"/>
  <c r="AB48" i="92"/>
  <c r="AI50" i="92"/>
  <c r="AJ50" i="92"/>
  <c r="AI52" i="92"/>
  <c r="BB54" i="92"/>
  <c r="BB55" i="92"/>
  <c r="BF55" i="92"/>
  <c r="BD55" i="92"/>
  <c r="BA55" i="92"/>
  <c r="K13" i="92"/>
  <c r="AA13" i="92"/>
  <c r="BD42" i="92"/>
  <c r="BB42" i="92"/>
  <c r="BA42" i="92"/>
  <c r="AQ44" i="92"/>
  <c r="BC45" i="92"/>
  <c r="BF45" i="92"/>
  <c r="BA45" i="92"/>
  <c r="BQ46" i="92"/>
  <c r="BA47" i="92"/>
  <c r="BD48" i="92"/>
  <c r="BM48" i="92"/>
  <c r="BB48" i="92"/>
  <c r="AR51" i="92"/>
  <c r="T52" i="92"/>
  <c r="BQ52" i="92" s="1"/>
  <c r="AB53" i="92"/>
  <c r="AA53" i="92"/>
  <c r="T38" i="92"/>
  <c r="L41" i="92"/>
  <c r="BQ41" i="92" s="1"/>
  <c r="AQ13" i="92"/>
  <c r="AB44" i="92"/>
  <c r="BQ44" i="92" s="1"/>
  <c r="S45" i="92"/>
  <c r="T45" i="92"/>
  <c r="BB45" i="92"/>
  <c r="BQ53" i="92"/>
  <c r="BC53" i="92"/>
  <c r="BM53" i="92"/>
  <c r="BB53" i="92"/>
  <c r="BE53" i="92"/>
  <c r="BD53" i="92"/>
  <c r="BE54" i="92"/>
  <c r="S55" i="92"/>
  <c r="BD56" i="92"/>
  <c r="AJ45" i="92"/>
  <c r="K46" i="92"/>
  <c r="AI48" i="92"/>
  <c r="AB49" i="92"/>
  <c r="AQ49" i="92"/>
  <c r="K55" i="92"/>
  <c r="AA56" i="92"/>
  <c r="BB56" i="92"/>
  <c r="BM56" i="92"/>
  <c r="S16" i="92"/>
  <c r="BB44" i="92"/>
  <c r="BF44" i="92"/>
  <c r="AJ57" i="92"/>
  <c r="AI57" i="92"/>
  <c r="BA57" i="92"/>
  <c r="BB57" i="92"/>
  <c r="BC56" i="92"/>
  <c r="BF56" i="92"/>
  <c r="BF58" i="92"/>
  <c r="BM58" i="92"/>
  <c r="BE58" i="92"/>
  <c r="BD58" i="92"/>
  <c r="BC58" i="92"/>
  <c r="BB58" i="92"/>
  <c r="BA58" i="92"/>
  <c r="T58" i="92"/>
  <c r="BQ58" i="92" s="1"/>
  <c r="S58" i="92"/>
  <c r="BM57" i="92"/>
  <c r="BE57" i="92"/>
  <c r="BD57" i="92"/>
  <c r="BC57" i="92"/>
  <c r="BA56" i="92"/>
  <c r="BB59" i="92"/>
  <c r="BC59" i="92"/>
  <c r="AI58" i="92"/>
  <c r="K59" i="92"/>
  <c r="BD59" i="92"/>
  <c r="K58" i="92"/>
  <c r="BE59" i="92"/>
  <c r="BM59" i="92"/>
  <c r="AA59" i="92"/>
  <c r="BF59" i="92"/>
  <c r="AA23" i="89"/>
  <c r="K26" i="89"/>
  <c r="S26" i="89"/>
  <c r="AQ26" i="89"/>
  <c r="AI26" i="89"/>
  <c r="AJ35" i="89"/>
  <c r="AQ30" i="89"/>
  <c r="AA38" i="89"/>
  <c r="AB35" i="89"/>
  <c r="AQ35" i="89"/>
  <c r="AI38" i="89"/>
  <c r="S38" i="89"/>
  <c r="K35" i="89"/>
  <c r="AI30" i="89"/>
  <c r="AB30" i="89"/>
  <c r="L30" i="89"/>
  <c r="AR38" i="89"/>
  <c r="L38" i="89"/>
  <c r="AQ21" i="89"/>
  <c r="AB21" i="89"/>
  <c r="S21" i="89"/>
  <c r="L21" i="89"/>
  <c r="AJ21" i="89"/>
  <c r="BH57" i="95" l="1"/>
  <c r="BI34" i="95"/>
  <c r="W34" i="95" s="1"/>
  <c r="BQ46" i="95"/>
  <c r="BQ38" i="95"/>
  <c r="BG57" i="95"/>
  <c r="BQ34" i="95"/>
  <c r="BG39" i="95"/>
  <c r="BK47" i="95"/>
  <c r="AM47" i="95" s="1"/>
  <c r="BQ50" i="95"/>
  <c r="N28" i="95"/>
  <c r="AV28" i="95" s="1"/>
  <c r="BJ56" i="95"/>
  <c r="AE56" i="95" s="1"/>
  <c r="BL34" i="95"/>
  <c r="AU34" i="95" s="1"/>
  <c r="N18" i="95"/>
  <c r="AV18" i="95" s="1"/>
  <c r="N19" i="95"/>
  <c r="AV19" i="95" s="1"/>
  <c r="BC19" i="95" s="1"/>
  <c r="BH48" i="95"/>
  <c r="O48" i="95" s="1"/>
  <c r="O57" i="95"/>
  <c r="BQ23" i="95"/>
  <c r="BH39" i="95"/>
  <c r="BG56" i="95"/>
  <c r="BF16" i="95"/>
  <c r="BD16" i="95"/>
  <c r="BM16" i="95"/>
  <c r="BC16" i="95"/>
  <c r="BB16" i="95"/>
  <c r="BE16" i="95"/>
  <c r="BA16" i="95"/>
  <c r="BD26" i="95"/>
  <c r="BB26" i="95"/>
  <c r="BF26" i="95"/>
  <c r="BE26" i="95"/>
  <c r="BC26" i="95"/>
  <c r="BA26" i="95"/>
  <c r="BM26" i="95"/>
  <c r="BF31" i="95"/>
  <c r="BC31" i="95"/>
  <c r="BB31" i="95"/>
  <c r="BA31" i="95"/>
  <c r="BM31" i="95"/>
  <c r="BE31" i="95"/>
  <c r="BD31" i="95"/>
  <c r="BH52" i="95"/>
  <c r="BL52" i="95"/>
  <c r="AU52" i="95" s="1"/>
  <c r="BK52" i="95"/>
  <c r="AM52" i="95" s="1"/>
  <c r="BJ52" i="95"/>
  <c r="AE52" i="95" s="1"/>
  <c r="BI52" i="95"/>
  <c r="W52" i="95" s="1"/>
  <c r="BG52" i="95"/>
  <c r="BQ48" i="95"/>
  <c r="BJ44" i="95"/>
  <c r="AE44" i="95" s="1"/>
  <c r="BI44" i="95"/>
  <c r="W44" i="95" s="1"/>
  <c r="BH44" i="95"/>
  <c r="BG44" i="95"/>
  <c r="BL44" i="95"/>
  <c r="AU44" i="95" s="1"/>
  <c r="BK44" i="95"/>
  <c r="AM44" i="95" s="1"/>
  <c r="BI57" i="95"/>
  <c r="W57" i="95" s="1"/>
  <c r="BH42" i="95"/>
  <c r="BG42" i="95"/>
  <c r="BL42" i="95"/>
  <c r="AU42" i="95" s="1"/>
  <c r="BK42" i="95"/>
  <c r="AM42" i="95" s="1"/>
  <c r="BJ42" i="95"/>
  <c r="AE42" i="95" s="1"/>
  <c r="BI42" i="95"/>
  <c r="W42" i="95" s="1"/>
  <c r="BQ44" i="95"/>
  <c r="BH56" i="95"/>
  <c r="BB15" i="95"/>
  <c r="BA15" i="95"/>
  <c r="BC15" i="95"/>
  <c r="BF15" i="95"/>
  <c r="BM15" i="95"/>
  <c r="BE15" i="95"/>
  <c r="BD15" i="95"/>
  <c r="BD30" i="95"/>
  <c r="BA30" i="95"/>
  <c r="BF30" i="95"/>
  <c r="BE30" i="95"/>
  <c r="BC30" i="95"/>
  <c r="BB30" i="95"/>
  <c r="BM30" i="95"/>
  <c r="BK36" i="95"/>
  <c r="AM36" i="95" s="1"/>
  <c r="BJ36" i="95"/>
  <c r="AE36" i="95" s="1"/>
  <c r="BH36" i="95"/>
  <c r="BG36" i="95"/>
  <c r="BL36" i="95"/>
  <c r="AU36" i="95" s="1"/>
  <c r="BI36" i="95"/>
  <c r="W36" i="95" s="1"/>
  <c r="BJ47" i="95"/>
  <c r="AE47" i="95" s="1"/>
  <c r="BI47" i="95"/>
  <c r="W47" i="95" s="1"/>
  <c r="BJ57" i="95"/>
  <c r="AE57" i="95" s="1"/>
  <c r="BK38" i="95"/>
  <c r="AM38" i="95" s="1"/>
  <c r="BJ38" i="95"/>
  <c r="AE38" i="95" s="1"/>
  <c r="BI38" i="95"/>
  <c r="W38" i="95" s="1"/>
  <c r="BL38" i="95"/>
  <c r="AU38" i="95" s="1"/>
  <c r="BH38" i="95"/>
  <c r="BG38" i="95"/>
  <c r="BG33" i="95"/>
  <c r="BL33" i="95"/>
  <c r="AU33" i="95" s="1"/>
  <c r="BK33" i="95"/>
  <c r="AM33" i="95" s="1"/>
  <c r="BJ33" i="95"/>
  <c r="AE33" i="95" s="1"/>
  <c r="BI33" i="95"/>
  <c r="W33" i="95" s="1"/>
  <c r="BH33" i="95"/>
  <c r="BK57" i="95"/>
  <c r="AM57" i="95" s="1"/>
  <c r="BJ40" i="95"/>
  <c r="AE40" i="95" s="1"/>
  <c r="BI40" i="95"/>
  <c r="W40" i="95" s="1"/>
  <c r="BH40" i="95"/>
  <c r="BG40" i="95"/>
  <c r="BL40" i="95"/>
  <c r="AU40" i="95" s="1"/>
  <c r="BK40" i="95"/>
  <c r="AM40" i="95" s="1"/>
  <c r="BK34" i="95"/>
  <c r="AM34" i="95" s="1"/>
  <c r="BI56" i="95"/>
  <c r="W56" i="95" s="1"/>
  <c r="BA17" i="95"/>
  <c r="BF17" i="95"/>
  <c r="BE17" i="95"/>
  <c r="BD17" i="95"/>
  <c r="BM17" i="95"/>
  <c r="BC17" i="95"/>
  <c r="BB17" i="95"/>
  <c r="BF21" i="95"/>
  <c r="BM21" i="95"/>
  <c r="BE21" i="95"/>
  <c r="BD21" i="95"/>
  <c r="BC21" i="95"/>
  <c r="BA21" i="95"/>
  <c r="BB21" i="95"/>
  <c r="BI53" i="95"/>
  <c r="W53" i="95" s="1"/>
  <c r="BH53" i="95"/>
  <c r="BL53" i="95"/>
  <c r="AU53" i="95" s="1"/>
  <c r="BK53" i="95"/>
  <c r="AM53" i="95" s="1"/>
  <c r="BJ53" i="95"/>
  <c r="AE53" i="95" s="1"/>
  <c r="BG53" i="95"/>
  <c r="BL57" i="95"/>
  <c r="AU57" i="95" s="1"/>
  <c r="BJ54" i="95"/>
  <c r="AE54" i="95" s="1"/>
  <c r="BI54" i="95"/>
  <c r="W54" i="95" s="1"/>
  <c r="BL54" i="95"/>
  <c r="AU54" i="95" s="1"/>
  <c r="BK54" i="95"/>
  <c r="AM54" i="95" s="1"/>
  <c r="BH54" i="95"/>
  <c r="BG54" i="95"/>
  <c r="BH59" i="95"/>
  <c r="BG59" i="95"/>
  <c r="BL59" i="95"/>
  <c r="AU59" i="95" s="1"/>
  <c r="BK59" i="95"/>
  <c r="AM59" i="95" s="1"/>
  <c r="BJ59" i="95"/>
  <c r="AE59" i="95" s="1"/>
  <c r="BI59" i="95"/>
  <c r="W59" i="95" s="1"/>
  <c r="BI50" i="95"/>
  <c r="W50" i="95" s="1"/>
  <c r="BH50" i="95"/>
  <c r="BG50" i="95"/>
  <c r="BL50" i="95"/>
  <c r="AU50" i="95" s="1"/>
  <c r="BK50" i="95"/>
  <c r="AM50" i="95" s="1"/>
  <c r="BJ50" i="95"/>
  <c r="AE50" i="95" s="1"/>
  <c r="BI39" i="95"/>
  <c r="W39" i="95" s="1"/>
  <c r="BG34" i="95"/>
  <c r="BK56" i="95"/>
  <c r="AM56" i="95" s="1"/>
  <c r="BA14" i="95"/>
  <c r="BB14" i="95"/>
  <c r="BF14" i="95"/>
  <c r="BM14" i="95"/>
  <c r="BE14" i="95"/>
  <c r="BD14" i="95"/>
  <c r="BC14" i="95"/>
  <c r="BB25" i="95"/>
  <c r="BF25" i="95"/>
  <c r="BM25" i="95"/>
  <c r="BE25" i="95"/>
  <c r="BD25" i="95"/>
  <c r="BC25" i="95"/>
  <c r="BA25" i="95"/>
  <c r="BG47" i="95"/>
  <c r="BJ39" i="95"/>
  <c r="AE39" i="95" s="1"/>
  <c r="BH34" i="95"/>
  <c r="BL56" i="95"/>
  <c r="AU56" i="95" s="1"/>
  <c r="BA29" i="95"/>
  <c r="BF29" i="95"/>
  <c r="BE29" i="95"/>
  <c r="BM29" i="95"/>
  <c r="BD29" i="95"/>
  <c r="BC29" i="95"/>
  <c r="BB29" i="95"/>
  <c r="BJ48" i="95"/>
  <c r="AE48" i="95" s="1"/>
  <c r="BM20" i="95"/>
  <c r="BE20" i="95"/>
  <c r="BD20" i="95"/>
  <c r="BC20" i="95"/>
  <c r="BB20" i="95"/>
  <c r="BA20" i="95"/>
  <c r="BF20" i="95"/>
  <c r="BK55" i="95"/>
  <c r="AM55" i="95" s="1"/>
  <c r="BJ55" i="95"/>
  <c r="AE55" i="95" s="1"/>
  <c r="BH55" i="95"/>
  <c r="BG55" i="95"/>
  <c r="BL55" i="95"/>
  <c r="AU55" i="95" s="1"/>
  <c r="BI55" i="95"/>
  <c r="W55" i="95" s="1"/>
  <c r="BG58" i="95"/>
  <c r="BL58" i="95"/>
  <c r="AU58" i="95" s="1"/>
  <c r="BK58" i="95"/>
  <c r="AM58" i="95" s="1"/>
  <c r="BJ58" i="95"/>
  <c r="AE58" i="95" s="1"/>
  <c r="BI58" i="95"/>
  <c r="W58" i="95" s="1"/>
  <c r="BH58" i="95"/>
  <c r="BK48" i="95"/>
  <c r="AM48" i="95" s="1"/>
  <c r="BK45" i="95"/>
  <c r="AM45" i="95" s="1"/>
  <c r="BJ45" i="95"/>
  <c r="AE45" i="95" s="1"/>
  <c r="BI45" i="95"/>
  <c r="W45" i="95" s="1"/>
  <c r="BL45" i="95"/>
  <c r="AU45" i="95" s="1"/>
  <c r="BH45" i="95"/>
  <c r="BG45" i="95"/>
  <c r="BH47" i="95"/>
  <c r="BQ28" i="95"/>
  <c r="BJ35" i="95"/>
  <c r="AE35" i="95" s="1"/>
  <c r="BI35" i="95"/>
  <c r="W35" i="95" s="1"/>
  <c r="BG35" i="95"/>
  <c r="BL35" i="95"/>
  <c r="AU35" i="95" s="1"/>
  <c r="BK35" i="95"/>
  <c r="AM35" i="95" s="1"/>
  <c r="BH35" i="95"/>
  <c r="BJ34" i="95"/>
  <c r="AE34" i="95" s="1"/>
  <c r="BQ24" i="95"/>
  <c r="BK39" i="95"/>
  <c r="AM39" i="95" s="1"/>
  <c r="BL37" i="95"/>
  <c r="AU37" i="95" s="1"/>
  <c r="BK37" i="95"/>
  <c r="AM37" i="95" s="1"/>
  <c r="BI37" i="95"/>
  <c r="W37" i="95" s="1"/>
  <c r="BH37" i="95"/>
  <c r="BG37" i="95"/>
  <c r="BJ37" i="95"/>
  <c r="AE37" i="95" s="1"/>
  <c r="BH13" i="95"/>
  <c r="BG13" i="95"/>
  <c r="BI13" i="95"/>
  <c r="W13" i="95" s="1"/>
  <c r="BL13" i="95"/>
  <c r="AU13" i="95" s="1"/>
  <c r="BK13" i="95"/>
  <c r="AM13" i="95" s="1"/>
  <c r="BJ13" i="95"/>
  <c r="AE13" i="95" s="1"/>
  <c r="BM22" i="95"/>
  <c r="BE22" i="95"/>
  <c r="BA22" i="95"/>
  <c r="BF22" i="95"/>
  <c r="BD22" i="95"/>
  <c r="BC22" i="95"/>
  <c r="BB22" i="95"/>
  <c r="BF24" i="95"/>
  <c r="BD24" i="95"/>
  <c r="BC24" i="95"/>
  <c r="BB24" i="95"/>
  <c r="BE24" i="95"/>
  <c r="BA24" i="95"/>
  <c r="BM24" i="95"/>
  <c r="BG48" i="95"/>
  <c r="BK51" i="95"/>
  <c r="AM51" i="95" s="1"/>
  <c r="BJ51" i="95"/>
  <c r="AE51" i="95" s="1"/>
  <c r="BI51" i="95"/>
  <c r="W51" i="95" s="1"/>
  <c r="BL51" i="95"/>
  <c r="AU51" i="95" s="1"/>
  <c r="BH51" i="95"/>
  <c r="BG51" i="95"/>
  <c r="BI43" i="95"/>
  <c r="W43" i="95" s="1"/>
  <c r="BH43" i="95"/>
  <c r="BG43" i="95"/>
  <c r="BL43" i="95"/>
  <c r="AU43" i="95" s="1"/>
  <c r="BK43" i="95"/>
  <c r="AM43" i="95" s="1"/>
  <c r="BJ43" i="95"/>
  <c r="AE43" i="95" s="1"/>
  <c r="BG41" i="95"/>
  <c r="BL41" i="95"/>
  <c r="AU41" i="95" s="1"/>
  <c r="BK41" i="95"/>
  <c r="AM41" i="95" s="1"/>
  <c r="BJ41" i="95"/>
  <c r="AE41" i="95" s="1"/>
  <c r="BI41" i="95"/>
  <c r="W41" i="95" s="1"/>
  <c r="BH41" i="95"/>
  <c r="BI48" i="95"/>
  <c r="W48" i="95" s="1"/>
  <c r="BL39" i="95"/>
  <c r="AU39" i="95" s="1"/>
  <c r="BM23" i="95"/>
  <c r="BC23" i="95"/>
  <c r="BB23" i="95"/>
  <c r="BA23" i="95"/>
  <c r="BF23" i="95"/>
  <c r="BE23" i="95"/>
  <c r="BD23" i="95"/>
  <c r="BF28" i="95"/>
  <c r="BM28" i="95"/>
  <c r="BE28" i="95"/>
  <c r="BD28" i="95"/>
  <c r="BC28" i="95"/>
  <c r="BB28" i="95"/>
  <c r="BA28" i="95"/>
  <c r="BH49" i="95"/>
  <c r="BG49" i="95"/>
  <c r="BL49" i="95"/>
  <c r="AU49" i="95" s="1"/>
  <c r="BK49" i="95"/>
  <c r="AM49" i="95" s="1"/>
  <c r="BJ49" i="95"/>
  <c r="AE49" i="95" s="1"/>
  <c r="BI49" i="95"/>
  <c r="W49" i="95" s="1"/>
  <c r="BL46" i="95"/>
  <c r="AU46" i="95" s="1"/>
  <c r="BK46" i="95"/>
  <c r="AM46" i="95" s="1"/>
  <c r="BJ46" i="95"/>
  <c r="AE46" i="95" s="1"/>
  <c r="BI46" i="95"/>
  <c r="W46" i="95" s="1"/>
  <c r="BH46" i="95"/>
  <c r="BG46" i="95"/>
  <c r="BL48" i="95"/>
  <c r="AU48" i="95" s="1"/>
  <c r="BL47" i="95"/>
  <c r="AU47" i="95" s="1"/>
  <c r="BQ27" i="95"/>
  <c r="BC18" i="95"/>
  <c r="BB18" i="95"/>
  <c r="BA18" i="95"/>
  <c r="BM18" i="95"/>
  <c r="BD18" i="95"/>
  <c r="BF18" i="95"/>
  <c r="BE18" i="95"/>
  <c r="BD19" i="95"/>
  <c r="BF19" i="95"/>
  <c r="BE19" i="95"/>
  <c r="BM19" i="95"/>
  <c r="BF27" i="95"/>
  <c r="BM27" i="95"/>
  <c r="BE27" i="95"/>
  <c r="BD27" i="95"/>
  <c r="BB27" i="95"/>
  <c r="BA27" i="95"/>
  <c r="BC27" i="95"/>
  <c r="BQ18" i="93"/>
  <c r="BQ47" i="93"/>
  <c r="BQ14" i="93"/>
  <c r="BQ49" i="93"/>
  <c r="BD30" i="93"/>
  <c r="BF30" i="93"/>
  <c r="BA30" i="93"/>
  <c r="BB30" i="93"/>
  <c r="BC30" i="93"/>
  <c r="BE30" i="93"/>
  <c r="N27" i="93"/>
  <c r="AV27" i="93" s="1"/>
  <c r="BF27" i="93" s="1"/>
  <c r="N21" i="93"/>
  <c r="AV21" i="93" s="1"/>
  <c r="N28" i="93"/>
  <c r="AV28" i="93" s="1"/>
  <c r="N17" i="93"/>
  <c r="AV17" i="93" s="1"/>
  <c r="N29" i="93"/>
  <c r="AV29" i="93" s="1"/>
  <c r="N24" i="93"/>
  <c r="AV24" i="93" s="1"/>
  <c r="BC24" i="93" s="1"/>
  <c r="N16" i="93"/>
  <c r="AV16" i="93" s="1"/>
  <c r="N13" i="93"/>
  <c r="AV13" i="93" s="1"/>
  <c r="BQ13" i="93"/>
  <c r="BQ53" i="93"/>
  <c r="BQ28" i="93"/>
  <c r="BQ52" i="93"/>
  <c r="BQ21" i="93"/>
  <c r="BQ51" i="93"/>
  <c r="BQ39" i="93"/>
  <c r="BQ40" i="93"/>
  <c r="BQ19" i="93"/>
  <c r="BQ55" i="93"/>
  <c r="BQ45" i="93"/>
  <c r="BQ29" i="93"/>
  <c r="BQ38" i="93"/>
  <c r="BA46" i="93"/>
  <c r="BQ22" i="93"/>
  <c r="BQ27" i="93"/>
  <c r="AL25" i="93"/>
  <c r="AY25" i="93" s="1"/>
  <c r="BQ23" i="93"/>
  <c r="AL52" i="93"/>
  <c r="AY52" i="93" s="1"/>
  <c r="BQ24" i="93"/>
  <c r="BQ26" i="93"/>
  <c r="AL22" i="93"/>
  <c r="AY22" i="93" s="1"/>
  <c r="AL31" i="93"/>
  <c r="AY31" i="93" s="1"/>
  <c r="AL38" i="93"/>
  <c r="AY38" i="93" s="1"/>
  <c r="BQ58" i="93"/>
  <c r="BQ41" i="93"/>
  <c r="BQ16" i="93"/>
  <c r="AL23" i="93"/>
  <c r="AY23" i="93" s="1"/>
  <c r="AL20" i="93"/>
  <c r="AY20" i="93" s="1"/>
  <c r="AL48" i="93"/>
  <c r="AY48" i="93" s="1"/>
  <c r="AL28" i="93"/>
  <c r="AY28" i="93" s="1"/>
  <c r="BC46" i="93"/>
  <c r="BC44" i="93"/>
  <c r="BM44" i="93"/>
  <c r="BF44" i="93"/>
  <c r="BQ35" i="93"/>
  <c r="BB34" i="93"/>
  <c r="BI50" i="93"/>
  <c r="W50" i="93" s="1"/>
  <c r="BJ50" i="93"/>
  <c r="AE50" i="93" s="1"/>
  <c r="BH50" i="93"/>
  <c r="O50" i="93" s="1"/>
  <c r="BG50" i="93"/>
  <c r="BA34" i="93"/>
  <c r="BG56" i="93"/>
  <c r="BL56" i="93"/>
  <c r="AU56" i="93" s="1"/>
  <c r="BK56" i="93"/>
  <c r="AM56" i="93" s="1"/>
  <c r="BJ56" i="93"/>
  <c r="AE56" i="93" s="1"/>
  <c r="BI56" i="93"/>
  <c r="W56" i="93" s="1"/>
  <c r="BH56" i="93"/>
  <c r="BH57" i="93"/>
  <c r="BG57" i="93"/>
  <c r="BL57" i="93"/>
  <c r="AU57" i="93" s="1"/>
  <c r="BK57" i="93"/>
  <c r="AM57" i="93" s="1"/>
  <c r="BJ57" i="93"/>
  <c r="AE57" i="93" s="1"/>
  <c r="BI57" i="93"/>
  <c r="W57" i="93" s="1"/>
  <c r="BK50" i="93"/>
  <c r="AM50" i="93" s="1"/>
  <c r="BQ46" i="93"/>
  <c r="BQ43" i="93"/>
  <c r="BQ36" i="93"/>
  <c r="BQ34" i="93"/>
  <c r="BE34" i="93"/>
  <c r="AD13" i="93"/>
  <c r="AX13" i="93" s="1"/>
  <c r="AD53" i="93"/>
  <c r="AX53" i="93" s="1"/>
  <c r="AD29" i="93"/>
  <c r="AX29" i="93" s="1"/>
  <c r="AD35" i="93"/>
  <c r="AX35" i="93" s="1"/>
  <c r="AD38" i="93"/>
  <c r="AX38" i="93" s="1"/>
  <c r="AD58" i="93"/>
  <c r="AX58" i="93" s="1"/>
  <c r="AD15" i="93"/>
  <c r="AX15" i="93" s="1"/>
  <c r="AD23" i="93"/>
  <c r="AX23" i="93" s="1"/>
  <c r="AD20" i="93"/>
  <c r="AX20" i="93" s="1"/>
  <c r="AD16" i="93"/>
  <c r="AX16" i="93" s="1"/>
  <c r="AD28" i="93"/>
  <c r="AX28" i="93" s="1"/>
  <c r="AD59" i="93"/>
  <c r="AX59" i="93" s="1"/>
  <c r="BA44" i="93"/>
  <c r="BD44" i="93"/>
  <c r="BB44" i="93"/>
  <c r="BQ48" i="93"/>
  <c r="BJ37" i="93"/>
  <c r="AE37" i="93" s="1"/>
  <c r="BI37" i="93"/>
  <c r="W37" i="93" s="1"/>
  <c r="BH37" i="93"/>
  <c r="BL37" i="93"/>
  <c r="AU37" i="93" s="1"/>
  <c r="BK37" i="93"/>
  <c r="AM37" i="93" s="1"/>
  <c r="BG37" i="93"/>
  <c r="BL55" i="93"/>
  <c r="AU55" i="93" s="1"/>
  <c r="BK55" i="93"/>
  <c r="AM55" i="93" s="1"/>
  <c r="BJ55" i="93"/>
  <c r="AE55" i="93" s="1"/>
  <c r="BI55" i="93"/>
  <c r="W55" i="93" s="1"/>
  <c r="BH55" i="93"/>
  <c r="BG55" i="93"/>
  <c r="BI41" i="93"/>
  <c r="W41" i="93" s="1"/>
  <c r="BG41" i="93"/>
  <c r="BL41" i="93"/>
  <c r="AU41" i="93" s="1"/>
  <c r="BK41" i="93"/>
  <c r="AM41" i="93" s="1"/>
  <c r="BJ41" i="93"/>
  <c r="AE41" i="93" s="1"/>
  <c r="BH41" i="93"/>
  <c r="BG39" i="93"/>
  <c r="BL39" i="93"/>
  <c r="AU39" i="93" s="1"/>
  <c r="BK39" i="93"/>
  <c r="AM39" i="93" s="1"/>
  <c r="BJ39" i="93"/>
  <c r="AE39" i="93" s="1"/>
  <c r="BI39" i="93"/>
  <c r="W39" i="93" s="1"/>
  <c r="BH39" i="93"/>
  <c r="BL50" i="93"/>
  <c r="AU50" i="93" s="1"/>
  <c r="BM34" i="93"/>
  <c r="BQ25" i="93"/>
  <c r="BB46" i="93"/>
  <c r="BD46" i="93"/>
  <c r="BM46" i="93"/>
  <c r="BE46" i="93"/>
  <c r="BL54" i="93"/>
  <c r="AU54" i="93" s="1"/>
  <c r="BK54" i="93"/>
  <c r="AM54" i="93" s="1"/>
  <c r="BJ54" i="93"/>
  <c r="AE54" i="93" s="1"/>
  <c r="BI54" i="93"/>
  <c r="W54" i="93" s="1"/>
  <c r="BH54" i="93"/>
  <c r="BG54" i="93"/>
  <c r="BL36" i="93"/>
  <c r="AU36" i="93" s="1"/>
  <c r="BI36" i="93"/>
  <c r="W36" i="93" s="1"/>
  <c r="BH36" i="93"/>
  <c r="BG36" i="93"/>
  <c r="BK36" i="93"/>
  <c r="AM36" i="93" s="1"/>
  <c r="BJ36" i="93"/>
  <c r="AE36" i="93" s="1"/>
  <c r="BF34" i="93"/>
  <c r="BG47" i="93"/>
  <c r="BL47" i="93"/>
  <c r="AU47" i="93" s="1"/>
  <c r="BK47" i="93"/>
  <c r="AM47" i="93" s="1"/>
  <c r="BJ47" i="93"/>
  <c r="AE47" i="93" s="1"/>
  <c r="BI47" i="93"/>
  <c r="W47" i="93" s="1"/>
  <c r="BH47" i="93"/>
  <c r="BL45" i="93"/>
  <c r="AU45" i="93" s="1"/>
  <c r="BK45" i="93"/>
  <c r="AM45" i="93" s="1"/>
  <c r="BJ45" i="93"/>
  <c r="AE45" i="93" s="1"/>
  <c r="BI45" i="93"/>
  <c r="W45" i="93" s="1"/>
  <c r="BH45" i="93"/>
  <c r="BG45" i="93"/>
  <c r="BJ42" i="93"/>
  <c r="AE42" i="93" s="1"/>
  <c r="BH42" i="93"/>
  <c r="BG42" i="93"/>
  <c r="BL42" i="93"/>
  <c r="AU42" i="93" s="1"/>
  <c r="BK42" i="93"/>
  <c r="AM42" i="93" s="1"/>
  <c r="BI42" i="93"/>
  <c r="W42" i="93" s="1"/>
  <c r="BL51" i="93"/>
  <c r="AU51" i="93" s="1"/>
  <c r="BK51" i="93"/>
  <c r="AM51" i="93" s="1"/>
  <c r="BJ51" i="93"/>
  <c r="AE51" i="93" s="1"/>
  <c r="BI51" i="93"/>
  <c r="W51" i="93" s="1"/>
  <c r="BH51" i="93"/>
  <c r="BG51" i="93"/>
  <c r="N43" i="93"/>
  <c r="AV43" i="93" s="1"/>
  <c r="N26" i="93"/>
  <c r="AV26" i="93" s="1"/>
  <c r="N15" i="93"/>
  <c r="AV15" i="93" s="1"/>
  <c r="N19" i="93"/>
  <c r="AV19" i="93" s="1"/>
  <c r="N31" i="93"/>
  <c r="AV31" i="93" s="1"/>
  <c r="N23" i="93"/>
  <c r="AV23" i="93" s="1"/>
  <c r="N20" i="93"/>
  <c r="AV20" i="93" s="1"/>
  <c r="N40" i="93"/>
  <c r="AV40" i="93" s="1"/>
  <c r="N59" i="93"/>
  <c r="AV59" i="93" s="1"/>
  <c r="N52" i="93"/>
  <c r="AV52" i="93" s="1"/>
  <c r="N33" i="93"/>
  <c r="AV33" i="93" s="1"/>
  <c r="N18" i="93"/>
  <c r="AV18" i="93" s="1"/>
  <c r="N48" i="93"/>
  <c r="AV48" i="93" s="1"/>
  <c r="N22" i="93"/>
  <c r="AV22" i="93" s="1"/>
  <c r="N25" i="93"/>
  <c r="AV25" i="93" s="1"/>
  <c r="N14" i="93"/>
  <c r="AV14" i="93" s="1"/>
  <c r="BQ33" i="93"/>
  <c r="BQ20" i="93"/>
  <c r="BQ15" i="93"/>
  <c r="BQ31" i="93"/>
  <c r="BQ59" i="93"/>
  <c r="BI49" i="93"/>
  <c r="W49" i="93" s="1"/>
  <c r="BH49" i="93"/>
  <c r="BG49" i="93"/>
  <c r="BL49" i="93"/>
  <c r="AU49" i="93" s="1"/>
  <c r="BK49" i="93"/>
  <c r="AM49" i="93" s="1"/>
  <c r="BJ49" i="93"/>
  <c r="AE49" i="93" s="1"/>
  <c r="BQ17" i="93"/>
  <c r="BC34" i="93"/>
  <c r="BE40" i="92"/>
  <c r="BC16" i="92"/>
  <c r="BB40" i="92"/>
  <c r="BB18" i="92"/>
  <c r="BA34" i="92"/>
  <c r="BE34" i="92"/>
  <c r="BD34" i="92"/>
  <c r="BM34" i="92"/>
  <c r="BC34" i="92"/>
  <c r="BI34" i="92" s="1"/>
  <c r="W34" i="92" s="1"/>
  <c r="BQ50" i="92"/>
  <c r="BB34" i="92"/>
  <c r="BF40" i="92"/>
  <c r="BQ57" i="92"/>
  <c r="BQ45" i="92"/>
  <c r="BC18" i="92"/>
  <c r="BQ48" i="92"/>
  <c r="BA40" i="92"/>
  <c r="BF18" i="92"/>
  <c r="BQ38" i="92"/>
  <c r="BM42" i="92"/>
  <c r="BA28" i="92"/>
  <c r="BC40" i="92"/>
  <c r="BQ34" i="92"/>
  <c r="BD28" i="92"/>
  <c r="BQ21" i="92"/>
  <c r="BQ28" i="92"/>
  <c r="BD40" i="92"/>
  <c r="BQ14" i="92"/>
  <c r="BI47" i="92"/>
  <c r="W47" i="92" s="1"/>
  <c r="BB16" i="92"/>
  <c r="BL51" i="92"/>
  <c r="AU51" i="92" s="1"/>
  <c r="BH51" i="92"/>
  <c r="BK51" i="92"/>
  <c r="AM51" i="92" s="1"/>
  <c r="BI51" i="92"/>
  <c r="W51" i="92" s="1"/>
  <c r="BG51" i="92"/>
  <c r="BJ51" i="92"/>
  <c r="AE51" i="92" s="1"/>
  <c r="BK47" i="92"/>
  <c r="AM47" i="92" s="1"/>
  <c r="BQ13" i="92"/>
  <c r="V29" i="92"/>
  <c r="AW29" i="92" s="1"/>
  <c r="V13" i="92"/>
  <c r="AW13" i="92" s="1"/>
  <c r="V31" i="92"/>
  <c r="AW31" i="92" s="1"/>
  <c r="V32" i="92"/>
  <c r="AW32" i="92" s="1"/>
  <c r="V26" i="92"/>
  <c r="AW26" i="92" s="1"/>
  <c r="V35" i="92"/>
  <c r="AW35" i="92" s="1"/>
  <c r="V37" i="92"/>
  <c r="AW37" i="92" s="1"/>
  <c r="V24" i="92"/>
  <c r="AW24" i="92" s="1"/>
  <c r="V15" i="92"/>
  <c r="AW15" i="92" s="1"/>
  <c r="V14" i="92"/>
  <c r="AW14" i="92" s="1"/>
  <c r="V20" i="92"/>
  <c r="AW20" i="92" s="1"/>
  <c r="V41" i="92"/>
  <c r="AW41" i="92" s="1"/>
  <c r="BE18" i="92"/>
  <c r="BJ44" i="92"/>
  <c r="AE44" i="92" s="1"/>
  <c r="BI44" i="92"/>
  <c r="W44" i="92" s="1"/>
  <c r="BG44" i="92"/>
  <c r="BK44" i="92"/>
  <c r="AM44" i="92" s="1"/>
  <c r="BH44" i="92"/>
  <c r="BL44" i="92"/>
  <c r="AU44" i="92" s="1"/>
  <c r="BI46" i="92"/>
  <c r="W46" i="92" s="1"/>
  <c r="BK46" i="92"/>
  <c r="AM46" i="92" s="1"/>
  <c r="BL46" i="92"/>
  <c r="AU46" i="92" s="1"/>
  <c r="BJ46" i="92"/>
  <c r="AE46" i="92" s="1"/>
  <c r="BH46" i="92"/>
  <c r="BG46" i="92"/>
  <c r="BQ17" i="92"/>
  <c r="BG47" i="92"/>
  <c r="BM18" i="92"/>
  <c r="BA16" i="92"/>
  <c r="BE42" i="92"/>
  <c r="BQ25" i="92"/>
  <c r="BK45" i="92"/>
  <c r="AM45" i="92" s="1"/>
  <c r="BG45" i="92"/>
  <c r="BL45" i="92"/>
  <c r="AU45" i="92" s="1"/>
  <c r="BI45" i="92"/>
  <c r="W45" i="92" s="1"/>
  <c r="BH45" i="92"/>
  <c r="BJ45" i="92"/>
  <c r="AE45" i="92" s="1"/>
  <c r="BG58" i="92"/>
  <c r="BL58" i="92"/>
  <c r="AU58" i="92" s="1"/>
  <c r="BK58" i="92"/>
  <c r="AM58" i="92" s="1"/>
  <c r="BJ58" i="92"/>
  <c r="AE58" i="92" s="1"/>
  <c r="BI58" i="92"/>
  <c r="W58" i="92" s="1"/>
  <c r="BH58" i="92"/>
  <c r="BJ55" i="92"/>
  <c r="AE55" i="92" s="1"/>
  <c r="BI55" i="92"/>
  <c r="W55" i="92" s="1"/>
  <c r="BH55" i="92"/>
  <c r="BL55" i="92"/>
  <c r="AU55" i="92" s="1"/>
  <c r="BK55" i="92"/>
  <c r="AM55" i="92" s="1"/>
  <c r="BG55" i="92"/>
  <c r="BG53" i="92"/>
  <c r="BK53" i="92"/>
  <c r="AM53" i="92" s="1"/>
  <c r="BH53" i="92"/>
  <c r="BL53" i="92"/>
  <c r="AU53" i="92" s="1"/>
  <c r="BJ53" i="92"/>
  <c r="AE53" i="92" s="1"/>
  <c r="BI53" i="92"/>
  <c r="W53" i="92" s="1"/>
  <c r="BH54" i="92"/>
  <c r="BL54" i="92"/>
  <c r="AU54" i="92" s="1"/>
  <c r="BK54" i="92"/>
  <c r="AM54" i="92" s="1"/>
  <c r="BI54" i="92"/>
  <c r="W54" i="92" s="1"/>
  <c r="BG54" i="92"/>
  <c r="BJ54" i="92"/>
  <c r="AE54" i="92" s="1"/>
  <c r="BQ33" i="92"/>
  <c r="BD16" i="92"/>
  <c r="BI52" i="92"/>
  <c r="W52" i="92" s="1"/>
  <c r="BJ52" i="92"/>
  <c r="AE52" i="92" s="1"/>
  <c r="BL52" i="92"/>
  <c r="AU52" i="92" s="1"/>
  <c r="BK52" i="92"/>
  <c r="AM52" i="92" s="1"/>
  <c r="BH52" i="92"/>
  <c r="BG52" i="92"/>
  <c r="BQ20" i="92"/>
  <c r="BL57" i="92"/>
  <c r="AU57" i="92" s="1"/>
  <c r="BK57" i="92"/>
  <c r="AM57" i="92" s="1"/>
  <c r="BH57" i="92"/>
  <c r="BJ57" i="92"/>
  <c r="AE57" i="92" s="1"/>
  <c r="BI57" i="92"/>
  <c r="W57" i="92" s="1"/>
  <c r="BG57" i="92"/>
  <c r="BH47" i="92"/>
  <c r="BF28" i="92"/>
  <c r="BK56" i="92"/>
  <c r="AM56" i="92" s="1"/>
  <c r="BG56" i="92"/>
  <c r="BL56" i="92"/>
  <c r="AU56" i="92" s="1"/>
  <c r="BJ56" i="92"/>
  <c r="AE56" i="92" s="1"/>
  <c r="BH56" i="92"/>
  <c r="BI56" i="92"/>
  <c r="W56" i="92" s="1"/>
  <c r="BK50" i="92"/>
  <c r="AM50" i="92" s="1"/>
  <c r="BG50" i="92"/>
  <c r="BH50" i="92"/>
  <c r="BL50" i="92"/>
  <c r="AU50" i="92" s="1"/>
  <c r="BJ50" i="92"/>
  <c r="AE50" i="92" s="1"/>
  <c r="BI50" i="92"/>
  <c r="W50" i="92" s="1"/>
  <c r="BC42" i="92"/>
  <c r="BJ47" i="92"/>
  <c r="AE47" i="92" s="1"/>
  <c r="BQ23" i="92"/>
  <c r="BD18" i="92"/>
  <c r="BM28" i="92"/>
  <c r="BF16" i="92"/>
  <c r="N33" i="92"/>
  <c r="AV33" i="92" s="1"/>
  <c r="N39" i="92"/>
  <c r="AV39" i="92" s="1"/>
  <c r="N35" i="92"/>
  <c r="AV35" i="92" s="1"/>
  <c r="N24" i="92"/>
  <c r="AV24" i="92" s="1"/>
  <c r="N19" i="92"/>
  <c r="AV19" i="92" s="1"/>
  <c r="N13" i="92"/>
  <c r="AV13" i="92" s="1"/>
  <c r="N30" i="92"/>
  <c r="AV30" i="92" s="1"/>
  <c r="N27" i="92"/>
  <c r="AV27" i="92" s="1"/>
  <c r="N38" i="92"/>
  <c r="AV38" i="92" s="1"/>
  <c r="N23" i="92"/>
  <c r="AV23" i="92" s="1"/>
  <c r="N20" i="92"/>
  <c r="AV20" i="92" s="1"/>
  <c r="N26" i="92"/>
  <c r="AV26" i="92" s="1"/>
  <c r="N25" i="92"/>
  <c r="AV25" i="92" s="1"/>
  <c r="N15" i="92"/>
  <c r="AV15" i="92" s="1"/>
  <c r="N14" i="92"/>
  <c r="AV14" i="92" s="1"/>
  <c r="N17" i="92"/>
  <c r="AV17" i="92" s="1"/>
  <c r="BJ49" i="92"/>
  <c r="AE49" i="92" s="1"/>
  <c r="BK49" i="92"/>
  <c r="AM49" i="92" s="1"/>
  <c r="BL49" i="92"/>
  <c r="AU49" i="92" s="1"/>
  <c r="BI49" i="92"/>
  <c r="W49" i="92" s="1"/>
  <c r="BH49" i="92"/>
  <c r="BG49" i="92"/>
  <c r="BL47" i="92"/>
  <c r="AU47" i="92" s="1"/>
  <c r="BL22" i="92"/>
  <c r="AU22" i="92" s="1"/>
  <c r="BK22" i="92"/>
  <c r="AM22" i="92" s="1"/>
  <c r="BJ22" i="92"/>
  <c r="AE22" i="92" s="1"/>
  <c r="BI22" i="92"/>
  <c r="W22" i="92" s="1"/>
  <c r="BH22" i="92"/>
  <c r="BG22" i="92"/>
  <c r="BH48" i="92"/>
  <c r="BL48" i="92"/>
  <c r="AU48" i="92" s="1"/>
  <c r="BG48" i="92"/>
  <c r="BJ48" i="92"/>
  <c r="AE48" i="92" s="1"/>
  <c r="BI48" i="92"/>
  <c r="W48" i="92" s="1"/>
  <c r="BK48" i="92"/>
  <c r="AM48" i="92" s="1"/>
  <c r="BB28" i="92"/>
  <c r="AL15" i="92"/>
  <c r="AY15" i="92" s="1"/>
  <c r="AL24" i="92"/>
  <c r="AY24" i="92" s="1"/>
  <c r="AL19" i="92"/>
  <c r="AY19" i="92" s="1"/>
  <c r="AL17" i="92"/>
  <c r="AY17" i="92" s="1"/>
  <c r="AL20" i="92"/>
  <c r="AY20" i="92" s="1"/>
  <c r="AL30" i="92"/>
  <c r="AY30" i="92" s="1"/>
  <c r="AL27" i="92"/>
  <c r="AY27" i="92" s="1"/>
  <c r="AL36" i="92"/>
  <c r="AY36" i="92" s="1"/>
  <c r="BM36" i="92" s="1"/>
  <c r="AL23" i="92"/>
  <c r="AY23" i="92" s="1"/>
  <c r="AL25" i="92"/>
  <c r="AY25" i="92" s="1"/>
  <c r="AL21" i="92"/>
  <c r="AY21" i="92" s="1"/>
  <c r="BE21" i="92" s="1"/>
  <c r="BH59" i="92"/>
  <c r="BG59" i="92"/>
  <c r="BL59" i="92"/>
  <c r="AU59" i="92" s="1"/>
  <c r="BK59" i="92"/>
  <c r="AM59" i="92" s="1"/>
  <c r="BJ59" i="92"/>
  <c r="AE59" i="92" s="1"/>
  <c r="BI59" i="92"/>
  <c r="W59" i="92" s="1"/>
  <c r="BH34" i="92"/>
  <c r="BQ21" i="89"/>
  <c r="BA19" i="95" l="1"/>
  <c r="BB19" i="95"/>
  <c r="BI22" i="95"/>
  <c r="W22" i="95" s="1"/>
  <c r="BH22" i="95"/>
  <c r="BG22" i="95"/>
  <c r="BK22" i="95"/>
  <c r="AM22" i="95" s="1"/>
  <c r="BJ22" i="95"/>
  <c r="AE22" i="95" s="1"/>
  <c r="BL22" i="95"/>
  <c r="AU22" i="95" s="1"/>
  <c r="O37" i="95"/>
  <c r="BN37" i="95"/>
  <c r="BO37" i="95"/>
  <c r="O40" i="95"/>
  <c r="BN40" i="95"/>
  <c r="BO40" i="95"/>
  <c r="BJ15" i="95"/>
  <c r="AE15" i="95" s="1"/>
  <c r="BI15" i="95"/>
  <c r="W15" i="95" s="1"/>
  <c r="BH15" i="95"/>
  <c r="BK15" i="95"/>
  <c r="AM15" i="95" s="1"/>
  <c r="BG15" i="95"/>
  <c r="BL15" i="95"/>
  <c r="AU15" i="95" s="1"/>
  <c r="BN42" i="95"/>
  <c r="O42" i="95"/>
  <c r="BO42" i="95"/>
  <c r="O39" i="95"/>
  <c r="BN39" i="95"/>
  <c r="BO39" i="95"/>
  <c r="BL19" i="95"/>
  <c r="AU19" i="95" s="1"/>
  <c r="BK19" i="95"/>
  <c r="AM19" i="95" s="1"/>
  <c r="BJ19" i="95"/>
  <c r="AE19" i="95" s="1"/>
  <c r="BG19" i="95"/>
  <c r="BH19" i="95"/>
  <c r="BI19" i="95"/>
  <c r="W19" i="95" s="1"/>
  <c r="O53" i="95"/>
  <c r="BN53" i="95"/>
  <c r="BO53" i="95"/>
  <c r="O56" i="95"/>
  <c r="BN56" i="95"/>
  <c r="BO56" i="95"/>
  <c r="BG16" i="95"/>
  <c r="BL16" i="95"/>
  <c r="AU16" i="95" s="1"/>
  <c r="BK16" i="95"/>
  <c r="AM16" i="95" s="1"/>
  <c r="BJ16" i="95"/>
  <c r="AE16" i="95" s="1"/>
  <c r="BI16" i="95"/>
  <c r="W16" i="95" s="1"/>
  <c r="BH16" i="95"/>
  <c r="BK18" i="95"/>
  <c r="AM18" i="95" s="1"/>
  <c r="BJ18" i="95"/>
  <c r="AE18" i="95" s="1"/>
  <c r="BI18" i="95"/>
  <c r="W18" i="95" s="1"/>
  <c r="BL18" i="95"/>
  <c r="AU18" i="95" s="1"/>
  <c r="BH18" i="95"/>
  <c r="BG18" i="95"/>
  <c r="O49" i="95"/>
  <c r="BN49" i="95"/>
  <c r="BO49" i="95"/>
  <c r="O51" i="95"/>
  <c r="BN51" i="95"/>
  <c r="BO51" i="95"/>
  <c r="BL30" i="95"/>
  <c r="AU30" i="95" s="1"/>
  <c r="BI30" i="95"/>
  <c r="W30" i="95" s="1"/>
  <c r="BH30" i="95"/>
  <c r="BK30" i="95"/>
  <c r="AM30" i="95" s="1"/>
  <c r="BJ30" i="95"/>
  <c r="AE30" i="95" s="1"/>
  <c r="BG30" i="95"/>
  <c r="BO48" i="95"/>
  <c r="O46" i="95"/>
  <c r="BO46" i="95"/>
  <c r="BN46" i="95"/>
  <c r="BN45" i="95"/>
  <c r="O45" i="95"/>
  <c r="BO45" i="95"/>
  <c r="BG29" i="95"/>
  <c r="BJ29" i="95"/>
  <c r="AE29" i="95" s="1"/>
  <c r="BI29" i="95"/>
  <c r="W29" i="95" s="1"/>
  <c r="BH29" i="95"/>
  <c r="BL29" i="95"/>
  <c r="AU29" i="95" s="1"/>
  <c r="BK29" i="95"/>
  <c r="AM29" i="95" s="1"/>
  <c r="BG21" i="95"/>
  <c r="BK21" i="95"/>
  <c r="AM21" i="95" s="1"/>
  <c r="BJ21" i="95"/>
  <c r="AE21" i="95" s="1"/>
  <c r="BI21" i="95"/>
  <c r="W21" i="95" s="1"/>
  <c r="BH21" i="95"/>
  <c r="BL21" i="95"/>
  <c r="AU21" i="95" s="1"/>
  <c r="BI17" i="95"/>
  <c r="W17" i="95" s="1"/>
  <c r="BH17" i="95"/>
  <c r="BJ17" i="95"/>
  <c r="AE17" i="95" s="1"/>
  <c r="BG17" i="95"/>
  <c r="BK17" i="95"/>
  <c r="AM17" i="95" s="1"/>
  <c r="BL17" i="95"/>
  <c r="AU17" i="95" s="1"/>
  <c r="BN38" i="95"/>
  <c r="O38" i="95"/>
  <c r="BO38" i="95"/>
  <c r="BH24" i="95"/>
  <c r="BL24" i="95"/>
  <c r="AU24" i="95" s="1"/>
  <c r="BK24" i="95"/>
  <c r="AM24" i="95" s="1"/>
  <c r="BJ24" i="95"/>
  <c r="AE24" i="95" s="1"/>
  <c r="BG24" i="95"/>
  <c r="BI24" i="95"/>
  <c r="W24" i="95" s="1"/>
  <c r="BN34" i="95"/>
  <c r="O34" i="95"/>
  <c r="BO34" i="95"/>
  <c r="O33" i="95"/>
  <c r="BN33" i="95"/>
  <c r="BO33" i="95"/>
  <c r="BK31" i="95"/>
  <c r="AM31" i="95" s="1"/>
  <c r="BJ31" i="95"/>
  <c r="AE31" i="95" s="1"/>
  <c r="BI31" i="95"/>
  <c r="W31" i="95" s="1"/>
  <c r="BL31" i="95"/>
  <c r="AU31" i="95" s="1"/>
  <c r="BH31" i="95"/>
  <c r="BG31" i="95"/>
  <c r="BN48" i="95"/>
  <c r="BG28" i="95"/>
  <c r="BL28" i="95"/>
  <c r="AU28" i="95" s="1"/>
  <c r="BK28" i="95"/>
  <c r="AM28" i="95" s="1"/>
  <c r="BJ28" i="95"/>
  <c r="AE28" i="95" s="1"/>
  <c r="BI28" i="95"/>
  <c r="W28" i="95" s="1"/>
  <c r="BH28" i="95"/>
  <c r="BN41" i="95"/>
  <c r="O41" i="95"/>
  <c r="BO41" i="95"/>
  <c r="O13" i="95"/>
  <c r="BN13" i="95"/>
  <c r="BO13" i="95"/>
  <c r="BL20" i="95"/>
  <c r="AU20" i="95" s="1"/>
  <c r="BK20" i="95"/>
  <c r="AM20" i="95" s="1"/>
  <c r="BJ20" i="95"/>
  <c r="AE20" i="95" s="1"/>
  <c r="BI20" i="95"/>
  <c r="W20" i="95" s="1"/>
  <c r="BH20" i="95"/>
  <c r="BG20" i="95"/>
  <c r="BI14" i="95"/>
  <c r="W14" i="95" s="1"/>
  <c r="BH14" i="95"/>
  <c r="BG14" i="95"/>
  <c r="BJ14" i="95"/>
  <c r="AE14" i="95" s="1"/>
  <c r="BL14" i="95"/>
  <c r="AU14" i="95" s="1"/>
  <c r="BK14" i="95"/>
  <c r="AM14" i="95" s="1"/>
  <c r="O59" i="95"/>
  <c r="BN59" i="95"/>
  <c r="BO59" i="95"/>
  <c r="O44" i="95"/>
  <c r="BN44" i="95"/>
  <c r="BO44" i="95"/>
  <c r="BL26" i="95"/>
  <c r="AU26" i="95" s="1"/>
  <c r="BJ26" i="95"/>
  <c r="AE26" i="95" s="1"/>
  <c r="BH26" i="95"/>
  <c r="BG26" i="95"/>
  <c r="BI26" i="95"/>
  <c r="W26" i="95" s="1"/>
  <c r="BK26" i="95"/>
  <c r="AM26" i="95" s="1"/>
  <c r="BO57" i="95"/>
  <c r="O47" i="95"/>
  <c r="BN47" i="95"/>
  <c r="BO47" i="95"/>
  <c r="O58" i="95"/>
  <c r="BN58" i="95"/>
  <c r="BO58" i="95"/>
  <c r="BJ25" i="95"/>
  <c r="AE25" i="95" s="1"/>
  <c r="BH25" i="95"/>
  <c r="BL25" i="95"/>
  <c r="AU25" i="95" s="1"/>
  <c r="BK25" i="95"/>
  <c r="AM25" i="95" s="1"/>
  <c r="BG25" i="95"/>
  <c r="BI25" i="95"/>
  <c r="W25" i="95" s="1"/>
  <c r="O50" i="95"/>
  <c r="BN50" i="95"/>
  <c r="BO50" i="95"/>
  <c r="O36" i="95"/>
  <c r="BN36" i="95"/>
  <c r="BO36" i="95"/>
  <c r="O52" i="95"/>
  <c r="BN52" i="95"/>
  <c r="BO52" i="95"/>
  <c r="BN57" i="95"/>
  <c r="BL27" i="95"/>
  <c r="AU27" i="95" s="1"/>
  <c r="BJ27" i="95"/>
  <c r="AE27" i="95" s="1"/>
  <c r="BI27" i="95"/>
  <c r="W27" i="95" s="1"/>
  <c r="BH27" i="95"/>
  <c r="BK27" i="95"/>
  <c r="AM27" i="95" s="1"/>
  <c r="BG27" i="95"/>
  <c r="BG23" i="95"/>
  <c r="BK23" i="95"/>
  <c r="AM23" i="95" s="1"/>
  <c r="BJ23" i="95"/>
  <c r="AE23" i="95" s="1"/>
  <c r="BI23" i="95"/>
  <c r="W23" i="95" s="1"/>
  <c r="BL23" i="95"/>
  <c r="AU23" i="95" s="1"/>
  <c r="BH23" i="95"/>
  <c r="O43" i="95"/>
  <c r="BN43" i="95"/>
  <c r="BO43" i="95"/>
  <c r="O35" i="95"/>
  <c r="BN35" i="95"/>
  <c r="BO35" i="95"/>
  <c r="O55" i="95"/>
  <c r="BN55" i="95"/>
  <c r="BO55" i="95"/>
  <c r="BN54" i="95"/>
  <c r="O54" i="95"/>
  <c r="BO54" i="95"/>
  <c r="BK30" i="93"/>
  <c r="AM30" i="93" s="1"/>
  <c r="BH30" i="93"/>
  <c r="O30" i="93" s="1"/>
  <c r="BI30" i="93"/>
  <c r="W30" i="93" s="1"/>
  <c r="BA27" i="93"/>
  <c r="BB27" i="93"/>
  <c r="BL30" i="93"/>
  <c r="AU30" i="93" s="1"/>
  <c r="BJ30" i="93"/>
  <c r="AE30" i="93" s="1"/>
  <c r="BG30" i="93"/>
  <c r="BD27" i="93"/>
  <c r="BC27" i="93"/>
  <c r="BE21" i="93"/>
  <c r="BM21" i="93"/>
  <c r="BD21" i="93"/>
  <c r="BB21" i="93"/>
  <c r="BF21" i="93"/>
  <c r="BC21" i="93"/>
  <c r="BA21" i="93"/>
  <c r="BE27" i="93"/>
  <c r="BM27" i="93"/>
  <c r="BA24" i="93"/>
  <c r="BF24" i="93"/>
  <c r="BE24" i="93"/>
  <c r="BB24" i="93"/>
  <c r="BD24" i="93"/>
  <c r="BD17" i="93"/>
  <c r="BB17" i="93"/>
  <c r="BE17" i="93"/>
  <c r="BA17" i="93"/>
  <c r="BC17" i="93"/>
  <c r="BF17" i="93"/>
  <c r="BM17" i="93"/>
  <c r="BM24" i="93"/>
  <c r="BK34" i="93"/>
  <c r="AM34" i="93" s="1"/>
  <c r="BI34" i="93"/>
  <c r="W34" i="93" s="1"/>
  <c r="BL34" i="93"/>
  <c r="AU34" i="93" s="1"/>
  <c r="BA26" i="93"/>
  <c r="BF26" i="93"/>
  <c r="BD26" i="93"/>
  <c r="BC26" i="93"/>
  <c r="BM26" i="93"/>
  <c r="BE26" i="93"/>
  <c r="BB26" i="93"/>
  <c r="BN41" i="93"/>
  <c r="O41" i="93"/>
  <c r="BO41" i="93"/>
  <c r="BJ34" i="93"/>
  <c r="AE34" i="93" s="1"/>
  <c r="BF43" i="93"/>
  <c r="BM43" i="93"/>
  <c r="BE43" i="93"/>
  <c r="BD43" i="93"/>
  <c r="BB43" i="93"/>
  <c r="BC43" i="93"/>
  <c r="BA43" i="93"/>
  <c r="BM14" i="93"/>
  <c r="BE14" i="93"/>
  <c r="BD14" i="93"/>
  <c r="BB14" i="93"/>
  <c r="BF14" i="93"/>
  <c r="BC14" i="93"/>
  <c r="BA14" i="93"/>
  <c r="O54" i="93"/>
  <c r="BN54" i="93"/>
  <c r="BO54" i="93"/>
  <c r="BI46" i="93"/>
  <c r="W46" i="93" s="1"/>
  <c r="BH46" i="93"/>
  <c r="BG46" i="93"/>
  <c r="BK46" i="93"/>
  <c r="AM46" i="93" s="1"/>
  <c r="BL46" i="93"/>
  <c r="AU46" i="93" s="1"/>
  <c r="BJ46" i="93"/>
  <c r="AE46" i="93" s="1"/>
  <c r="BM53" i="93"/>
  <c r="BC53" i="93"/>
  <c r="BB53" i="93"/>
  <c r="BA53" i="93"/>
  <c r="BF53" i="93"/>
  <c r="BD53" i="93"/>
  <c r="BE53" i="93"/>
  <c r="BG34" i="93"/>
  <c r="BM25" i="93"/>
  <c r="BE25" i="93"/>
  <c r="BD25" i="93"/>
  <c r="BB25" i="93"/>
  <c r="BF25" i="93"/>
  <c r="BC25" i="93"/>
  <c r="BA25" i="93"/>
  <c r="BB20" i="93"/>
  <c r="BF20" i="93"/>
  <c r="BE20" i="93"/>
  <c r="BD20" i="93"/>
  <c r="BM20" i="93"/>
  <c r="BC20" i="93"/>
  <c r="BA20" i="93"/>
  <c r="O51" i="93"/>
  <c r="BN51" i="93"/>
  <c r="BO51" i="93"/>
  <c r="BA13" i="93"/>
  <c r="BE13" i="93"/>
  <c r="BD13" i="93"/>
  <c r="BB13" i="93"/>
  <c r="BC13" i="93"/>
  <c r="BF13" i="93"/>
  <c r="BM13" i="93"/>
  <c r="BB23" i="93"/>
  <c r="BF23" i="93"/>
  <c r="BE23" i="93"/>
  <c r="BD23" i="93"/>
  <c r="BM23" i="93"/>
  <c r="BC23" i="93"/>
  <c r="BA23" i="93"/>
  <c r="O47" i="93"/>
  <c r="BN47" i="93"/>
  <c r="BO47" i="93"/>
  <c r="BD22" i="93"/>
  <c r="BC22" i="93"/>
  <c r="BM22" i="93"/>
  <c r="BB22" i="93"/>
  <c r="BA22" i="93"/>
  <c r="BF22" i="93"/>
  <c r="BE22" i="93"/>
  <c r="O42" i="93"/>
  <c r="BN42" i="93"/>
  <c r="BO42" i="93"/>
  <c r="O49" i="93"/>
  <c r="BN49" i="93"/>
  <c r="BO49" i="93"/>
  <c r="BF31" i="93"/>
  <c r="BB31" i="93"/>
  <c r="BD31" i="93"/>
  <c r="BE31" i="93"/>
  <c r="BM31" i="93"/>
  <c r="BC31" i="93"/>
  <c r="BA31" i="93"/>
  <c r="BC18" i="93"/>
  <c r="BB18" i="93"/>
  <c r="BA18" i="93"/>
  <c r="BM18" i="93"/>
  <c r="BF18" i="93"/>
  <c r="BE18" i="93"/>
  <c r="BD18" i="93"/>
  <c r="BC58" i="93"/>
  <c r="BB58" i="93"/>
  <c r="BA58" i="93"/>
  <c r="BD58" i="93"/>
  <c r="BF58" i="93"/>
  <c r="BM58" i="93"/>
  <c r="BE58" i="93"/>
  <c r="BC48" i="93"/>
  <c r="BB48" i="93"/>
  <c r="BA48" i="93"/>
  <c r="BF48" i="93"/>
  <c r="BE48" i="93"/>
  <c r="BM48" i="93"/>
  <c r="BD48" i="93"/>
  <c r="BH44" i="93"/>
  <c r="BG44" i="93"/>
  <c r="BK44" i="93"/>
  <c r="AM44" i="93" s="1"/>
  <c r="BJ44" i="93"/>
  <c r="AE44" i="93" s="1"/>
  <c r="BL44" i="93"/>
  <c r="AU44" i="93" s="1"/>
  <c r="BI44" i="93"/>
  <c r="W44" i="93" s="1"/>
  <c r="BF19" i="93"/>
  <c r="BC19" i="93"/>
  <c r="BA19" i="93"/>
  <c r="BM19" i="93"/>
  <c r="BE19" i="93"/>
  <c r="BD19" i="93"/>
  <c r="BB19" i="93"/>
  <c r="O36" i="93"/>
  <c r="BN36" i="93"/>
  <c r="BO36" i="93"/>
  <c r="O39" i="93"/>
  <c r="BN39" i="93"/>
  <c r="BO39" i="93"/>
  <c r="BH34" i="93"/>
  <c r="BA33" i="93"/>
  <c r="BF33" i="93"/>
  <c r="BM33" i="93"/>
  <c r="BE33" i="93"/>
  <c r="BD33" i="93"/>
  <c r="BC33" i="93"/>
  <c r="BB33" i="93"/>
  <c r="BD15" i="93"/>
  <c r="BF15" i="93"/>
  <c r="BE15" i="93"/>
  <c r="BB15" i="93"/>
  <c r="BA15" i="93"/>
  <c r="BM15" i="93"/>
  <c r="BC15" i="93"/>
  <c r="BN45" i="93"/>
  <c r="O45" i="93"/>
  <c r="BO45" i="93"/>
  <c r="BN55" i="93"/>
  <c r="O55" i="93"/>
  <c r="BO55" i="93"/>
  <c r="O37" i="93"/>
  <c r="BN37" i="93"/>
  <c r="BO37" i="93"/>
  <c r="BC38" i="93"/>
  <c r="BF38" i="93"/>
  <c r="BD38" i="93"/>
  <c r="BE38" i="93"/>
  <c r="BB38" i="93"/>
  <c r="BM38" i="93"/>
  <c r="BA38" i="93"/>
  <c r="O57" i="93"/>
  <c r="BN57" i="93"/>
  <c r="BO57" i="93"/>
  <c r="BF52" i="93"/>
  <c r="BM52" i="93"/>
  <c r="BE52" i="93"/>
  <c r="BC52" i="93"/>
  <c r="BB52" i="93"/>
  <c r="BD52" i="93"/>
  <c r="BA52" i="93"/>
  <c r="BA35" i="93"/>
  <c r="BE35" i="93"/>
  <c r="BD35" i="93"/>
  <c r="BB35" i="93"/>
  <c r="BC35" i="93"/>
  <c r="BF35" i="93"/>
  <c r="BM35" i="93"/>
  <c r="O56" i="93"/>
  <c r="BN56" i="93"/>
  <c r="BO56" i="93"/>
  <c r="BO50" i="93"/>
  <c r="BM28" i="93"/>
  <c r="BE28" i="93"/>
  <c r="BF28" i="93"/>
  <c r="BD28" i="93"/>
  <c r="BC28" i="93"/>
  <c r="BB28" i="93"/>
  <c r="BA28" i="93"/>
  <c r="BN50" i="93"/>
  <c r="BD59" i="93"/>
  <c r="BA59" i="93"/>
  <c r="BF59" i="93"/>
  <c r="BE59" i="93"/>
  <c r="BM59" i="93"/>
  <c r="BC59" i="93"/>
  <c r="BB59" i="93"/>
  <c r="BM29" i="93"/>
  <c r="BA29" i="93"/>
  <c r="BF29" i="93"/>
  <c r="BC29" i="93"/>
  <c r="BE29" i="93"/>
  <c r="BD29" i="93"/>
  <c r="BB29" i="93"/>
  <c r="BC40" i="93"/>
  <c r="BB40" i="93"/>
  <c r="BA40" i="93"/>
  <c r="BE40" i="93"/>
  <c r="BD40" i="93"/>
  <c r="BM40" i="93"/>
  <c r="BF40" i="93"/>
  <c r="BC16" i="93"/>
  <c r="BA16" i="93"/>
  <c r="BF16" i="93"/>
  <c r="BE16" i="93"/>
  <c r="BM16" i="93"/>
  <c r="BB16" i="93"/>
  <c r="BD16" i="93"/>
  <c r="BK34" i="92"/>
  <c r="AM34" i="92" s="1"/>
  <c r="BI18" i="92"/>
  <c r="W18" i="92" s="1"/>
  <c r="BH42" i="92"/>
  <c r="BG34" i="92"/>
  <c r="BL16" i="92"/>
  <c r="AU16" i="92" s="1"/>
  <c r="BH40" i="92"/>
  <c r="O40" i="92" s="1"/>
  <c r="BL34" i="92"/>
  <c r="AU34" i="92" s="1"/>
  <c r="BJ34" i="92"/>
  <c r="AE34" i="92" s="1"/>
  <c r="BI40" i="92"/>
  <c r="W40" i="92" s="1"/>
  <c r="BK40" i="92"/>
  <c r="AM40" i="92" s="1"/>
  <c r="BL40" i="92"/>
  <c r="AU40" i="92" s="1"/>
  <c r="BJ40" i="92"/>
  <c r="AE40" i="92" s="1"/>
  <c r="BG40" i="92"/>
  <c r="BG18" i="92"/>
  <c r="BI16" i="92"/>
  <c r="W16" i="92" s="1"/>
  <c r="O42" i="92"/>
  <c r="BB20" i="92"/>
  <c r="BA20" i="92"/>
  <c r="BF20" i="92"/>
  <c r="BE20" i="92"/>
  <c r="BD20" i="92"/>
  <c r="BM20" i="92"/>
  <c r="BC20" i="92"/>
  <c r="BE39" i="92"/>
  <c r="BM39" i="92"/>
  <c r="BD39" i="92"/>
  <c r="BA39" i="92"/>
  <c r="BF39" i="92"/>
  <c r="BC39" i="92"/>
  <c r="BB39" i="92"/>
  <c r="O47" i="92"/>
  <c r="BN47" i="92"/>
  <c r="BO47" i="92"/>
  <c r="BF36" i="92"/>
  <c r="BA38" i="92"/>
  <c r="BE38" i="92"/>
  <c r="BM38" i="92"/>
  <c r="BD38" i="92"/>
  <c r="BF38" i="92"/>
  <c r="BC38" i="92"/>
  <c r="BB38" i="92"/>
  <c r="BN44" i="92"/>
  <c r="O44" i="92"/>
  <c r="BO44" i="92"/>
  <c r="BD21" i="92"/>
  <c r="BM21" i="92"/>
  <c r="BB21" i="92"/>
  <c r="BF21" i="92"/>
  <c r="BA21" i="92"/>
  <c r="BC17" i="92"/>
  <c r="BM17" i="92"/>
  <c r="BD17" i="92"/>
  <c r="BB17" i="92"/>
  <c r="BE17" i="92"/>
  <c r="BA17" i="92"/>
  <c r="BF17" i="92"/>
  <c r="BG42" i="92"/>
  <c r="O48" i="92"/>
  <c r="BN48" i="92"/>
  <c r="BO48" i="92"/>
  <c r="BD14" i="92"/>
  <c r="BB14" i="92"/>
  <c r="BA14" i="92"/>
  <c r="BF14" i="92"/>
  <c r="BC14" i="92"/>
  <c r="BM14" i="92"/>
  <c r="BE14" i="92"/>
  <c r="BF30" i="92"/>
  <c r="BA30" i="92"/>
  <c r="BE30" i="92"/>
  <c r="BD30" i="92"/>
  <c r="BM30" i="92"/>
  <c r="BC30" i="92"/>
  <c r="BB30" i="92"/>
  <c r="O52" i="92"/>
  <c r="BN52" i="92"/>
  <c r="BO52" i="92"/>
  <c r="O53" i="92"/>
  <c r="BN53" i="92"/>
  <c r="BO53" i="92"/>
  <c r="BH16" i="92"/>
  <c r="BI42" i="92"/>
  <c r="W42" i="92" s="1"/>
  <c r="BC26" i="92"/>
  <c r="BB26" i="92"/>
  <c r="BF26" i="92"/>
  <c r="BE26" i="92"/>
  <c r="BD26" i="92"/>
  <c r="BM26" i="92"/>
  <c r="BA26" i="92"/>
  <c r="O56" i="92"/>
  <c r="BN56" i="92"/>
  <c r="BO56" i="92"/>
  <c r="BF33" i="92"/>
  <c r="BM33" i="92"/>
  <c r="BE33" i="92"/>
  <c r="BB33" i="92"/>
  <c r="BA33" i="92"/>
  <c r="BD33" i="92"/>
  <c r="BC33" i="92"/>
  <c r="BJ18" i="92"/>
  <c r="AE18" i="92" s="1"/>
  <c r="BD27" i="92"/>
  <c r="BM27" i="92"/>
  <c r="BC27" i="92"/>
  <c r="BB27" i="92"/>
  <c r="BA27" i="92"/>
  <c r="BF27" i="92"/>
  <c r="BE27" i="92"/>
  <c r="BG16" i="92"/>
  <c r="BE29" i="92"/>
  <c r="BD29" i="92"/>
  <c r="BM29" i="92"/>
  <c r="BC29" i="92"/>
  <c r="BB29" i="92"/>
  <c r="BA29" i="92"/>
  <c r="BF29" i="92"/>
  <c r="BC21" i="92"/>
  <c r="BN49" i="92"/>
  <c r="O49" i="92"/>
  <c r="BO49" i="92"/>
  <c r="BM15" i="92"/>
  <c r="BE15" i="92"/>
  <c r="BD15" i="92"/>
  <c r="BA15" i="92"/>
  <c r="BF15" i="92"/>
  <c r="BC15" i="92"/>
  <c r="BB15" i="92"/>
  <c r="BB13" i="92"/>
  <c r="BA13" i="92"/>
  <c r="BM13" i="92"/>
  <c r="BC13" i="92"/>
  <c r="BF13" i="92"/>
  <c r="BE13" i="92"/>
  <c r="BD13" i="92"/>
  <c r="O50" i="92"/>
  <c r="BN50" i="92"/>
  <c r="BO50" i="92"/>
  <c r="BN57" i="92"/>
  <c r="O57" i="92"/>
  <c r="BO57" i="92"/>
  <c r="BN58" i="92"/>
  <c r="O58" i="92"/>
  <c r="BO58" i="92"/>
  <c r="BJ16" i="92"/>
  <c r="AE16" i="92" s="1"/>
  <c r="BJ42" i="92"/>
  <c r="AE42" i="92" s="1"/>
  <c r="BM37" i="92"/>
  <c r="BC37" i="92"/>
  <c r="BA37" i="92"/>
  <c r="BF37" i="92"/>
  <c r="BE37" i="92"/>
  <c r="BD37" i="92"/>
  <c r="BB37" i="92"/>
  <c r="BC36" i="92"/>
  <c r="BJ28" i="92"/>
  <c r="AE28" i="92" s="1"/>
  <c r="BI28" i="92"/>
  <c r="W28" i="92" s="1"/>
  <c r="BH28" i="92"/>
  <c r="BL28" i="92"/>
  <c r="AU28" i="92" s="1"/>
  <c r="BK28" i="92"/>
  <c r="AM28" i="92" s="1"/>
  <c r="BG28" i="92"/>
  <c r="O22" i="92"/>
  <c r="BN22" i="92"/>
  <c r="BO22" i="92"/>
  <c r="BB25" i="92"/>
  <c r="BA25" i="92"/>
  <c r="BF25" i="92"/>
  <c r="BE25" i="92"/>
  <c r="BD25" i="92"/>
  <c r="BM25" i="92"/>
  <c r="BC25" i="92"/>
  <c r="BF19" i="92"/>
  <c r="BM19" i="92"/>
  <c r="BE19" i="92"/>
  <c r="BB19" i="92"/>
  <c r="BC19" i="92"/>
  <c r="BA19" i="92"/>
  <c r="BD19" i="92"/>
  <c r="BK16" i="92"/>
  <c r="AM16" i="92" s="1"/>
  <c r="BB36" i="92"/>
  <c r="BN46" i="92"/>
  <c r="O46" i="92"/>
  <c r="BO46" i="92"/>
  <c r="BK42" i="92"/>
  <c r="AM42" i="92" s="1"/>
  <c r="BH18" i="92"/>
  <c r="BL42" i="92"/>
  <c r="AU42" i="92" s="1"/>
  <c r="BK18" i="92"/>
  <c r="AM18" i="92" s="1"/>
  <c r="BF24" i="92"/>
  <c r="BM24" i="92"/>
  <c r="BE24" i="92"/>
  <c r="BA24" i="92"/>
  <c r="BD24" i="92"/>
  <c r="BC24" i="92"/>
  <c r="BB24" i="92"/>
  <c r="BD36" i="92"/>
  <c r="O54" i="92"/>
  <c r="BN54" i="92"/>
  <c r="BO54" i="92"/>
  <c r="O45" i="92"/>
  <c r="BN45" i="92"/>
  <c r="BO45" i="92"/>
  <c r="BF41" i="92"/>
  <c r="BC41" i="92"/>
  <c r="BA41" i="92"/>
  <c r="BM41" i="92"/>
  <c r="BE41" i="92"/>
  <c r="BD41" i="92"/>
  <c r="BB41" i="92"/>
  <c r="BM32" i="92"/>
  <c r="BE32" i="92"/>
  <c r="BC32" i="92"/>
  <c r="BB32" i="92"/>
  <c r="BD32" i="92"/>
  <c r="BA32" i="92"/>
  <c r="BF32" i="92"/>
  <c r="BL18" i="92"/>
  <c r="AU18" i="92" s="1"/>
  <c r="BN51" i="92"/>
  <c r="O51" i="92"/>
  <c r="BO51" i="92"/>
  <c r="BE31" i="92"/>
  <c r="BD31" i="92"/>
  <c r="BB31" i="92"/>
  <c r="BA31" i="92"/>
  <c r="BM31" i="92"/>
  <c r="BC31" i="92"/>
  <c r="BF31" i="92"/>
  <c r="BD35" i="92"/>
  <c r="BF35" i="92"/>
  <c r="BM35" i="92"/>
  <c r="BE35" i="92"/>
  <c r="BB35" i="92"/>
  <c r="BA35" i="92"/>
  <c r="BC35" i="92"/>
  <c r="O59" i="92"/>
  <c r="BN59" i="92"/>
  <c r="BO59" i="92"/>
  <c r="BD23" i="92"/>
  <c r="BC23" i="92"/>
  <c r="BF23" i="92"/>
  <c r="BB23" i="92"/>
  <c r="BE23" i="92"/>
  <c r="BM23" i="92"/>
  <c r="BA23" i="92"/>
  <c r="BE36" i="92"/>
  <c r="BA36" i="92"/>
  <c r="O34" i="92"/>
  <c r="BN55" i="92"/>
  <c r="O55" i="92"/>
  <c r="BO55" i="92"/>
  <c r="AT18" i="89"/>
  <c r="AZ18" i="89" s="1"/>
  <c r="AP18" i="89"/>
  <c r="AH18" i="89"/>
  <c r="Z18" i="89"/>
  <c r="V18" i="89"/>
  <c r="AW18" i="89" s="1"/>
  <c r="R18" i="89"/>
  <c r="T18" i="89" s="1"/>
  <c r="J18" i="89"/>
  <c r="L18" i="89" s="1"/>
  <c r="F18" i="89"/>
  <c r="AT42" i="89"/>
  <c r="AZ42" i="89" s="1"/>
  <c r="AP42" i="89"/>
  <c r="AR42" i="89" s="1"/>
  <c r="AL42" i="89"/>
  <c r="AY42" i="89" s="1"/>
  <c r="AH42" i="89"/>
  <c r="AJ42" i="89" s="1"/>
  <c r="Z42" i="89"/>
  <c r="AB42" i="89" s="1"/>
  <c r="R42" i="89"/>
  <c r="N42" i="89"/>
  <c r="AV42" i="89" s="1"/>
  <c r="J42" i="89"/>
  <c r="L42" i="89" s="1"/>
  <c r="F42" i="89"/>
  <c r="AT41" i="89"/>
  <c r="AZ41" i="89" s="1"/>
  <c r="AP41" i="89"/>
  <c r="AR41" i="89" s="1"/>
  <c r="AL41" i="89"/>
  <c r="AY41" i="89" s="1"/>
  <c r="AH41" i="89"/>
  <c r="AJ41" i="89" s="1"/>
  <c r="Z41" i="89"/>
  <c r="AB41" i="89" s="1"/>
  <c r="V41" i="89"/>
  <c r="AW41" i="89" s="1"/>
  <c r="R41" i="89"/>
  <c r="T41" i="89" s="1"/>
  <c r="N41" i="89"/>
  <c r="AV41" i="89" s="1"/>
  <c r="J41" i="89"/>
  <c r="L41" i="89" s="1"/>
  <c r="AT59" i="89"/>
  <c r="AZ59" i="89" s="1"/>
  <c r="AP59" i="89"/>
  <c r="AL59" i="89"/>
  <c r="AY59" i="89" s="1"/>
  <c r="AH59" i="89"/>
  <c r="AJ59" i="89" s="1"/>
  <c r="AD59" i="89"/>
  <c r="AX59" i="89" s="1"/>
  <c r="Z59" i="89"/>
  <c r="AB59" i="89" s="1"/>
  <c r="V59" i="89"/>
  <c r="AW59" i="89" s="1"/>
  <c r="R59" i="89"/>
  <c r="T59" i="89" s="1"/>
  <c r="N59" i="89"/>
  <c r="AV59" i="89" s="1"/>
  <c r="J59" i="89"/>
  <c r="L59" i="89" s="1"/>
  <c r="F59" i="89"/>
  <c r="AT58" i="89"/>
  <c r="AZ58" i="89" s="1"/>
  <c r="AP58" i="89"/>
  <c r="AR58" i="89" s="1"/>
  <c r="AL58" i="89"/>
  <c r="AY58" i="89" s="1"/>
  <c r="AH58" i="89"/>
  <c r="AJ58" i="89" s="1"/>
  <c r="AD58" i="89"/>
  <c r="AX58" i="89" s="1"/>
  <c r="Z58" i="89"/>
  <c r="AB58" i="89" s="1"/>
  <c r="V58" i="89"/>
  <c r="AW58" i="89" s="1"/>
  <c r="R58" i="89"/>
  <c r="T58" i="89" s="1"/>
  <c r="N58" i="89"/>
  <c r="AV58" i="89" s="1"/>
  <c r="J58" i="89"/>
  <c r="L58" i="89" s="1"/>
  <c r="F58" i="89"/>
  <c r="AT57" i="89"/>
  <c r="AZ57" i="89" s="1"/>
  <c r="AP57" i="89"/>
  <c r="AR57" i="89" s="1"/>
  <c r="AL57" i="89"/>
  <c r="AY57" i="89" s="1"/>
  <c r="AH57" i="89"/>
  <c r="AJ57" i="89" s="1"/>
  <c r="AD57" i="89"/>
  <c r="AX57" i="89" s="1"/>
  <c r="Z57" i="89"/>
  <c r="V57" i="89"/>
  <c r="AW57" i="89" s="1"/>
  <c r="R57" i="89"/>
  <c r="T57" i="89" s="1"/>
  <c r="N57" i="89"/>
  <c r="AV57" i="89" s="1"/>
  <c r="J57" i="89"/>
  <c r="L57" i="89" s="1"/>
  <c r="F57" i="89"/>
  <c r="AT56" i="89"/>
  <c r="AZ56" i="89" s="1"/>
  <c r="AP56" i="89"/>
  <c r="AL56" i="89"/>
  <c r="AY56" i="89" s="1"/>
  <c r="AH56" i="89"/>
  <c r="AJ56" i="89" s="1"/>
  <c r="AD56" i="89"/>
  <c r="AX56" i="89" s="1"/>
  <c r="Z56" i="89"/>
  <c r="AB56" i="89" s="1"/>
  <c r="V56" i="89"/>
  <c r="AW56" i="89" s="1"/>
  <c r="R56" i="89"/>
  <c r="T56" i="89" s="1"/>
  <c r="N56" i="89"/>
  <c r="AV56" i="89" s="1"/>
  <c r="J56" i="89"/>
  <c r="L56" i="89" s="1"/>
  <c r="F56" i="89"/>
  <c r="AT14" i="89"/>
  <c r="AZ14" i="89" s="1"/>
  <c r="AP14" i="89"/>
  <c r="AR14" i="89" s="1"/>
  <c r="AH14" i="89"/>
  <c r="AJ14" i="89" s="1"/>
  <c r="AD14" i="89"/>
  <c r="AX14" i="89" s="1"/>
  <c r="Z14" i="89"/>
  <c r="AB14" i="89" s="1"/>
  <c r="V14" i="89"/>
  <c r="AW14" i="89" s="1"/>
  <c r="R14" i="89"/>
  <c r="J14" i="89"/>
  <c r="F14" i="89"/>
  <c r="AT22" i="89"/>
  <c r="AZ22" i="89" s="1"/>
  <c r="AP22" i="89"/>
  <c r="AR22" i="89" s="1"/>
  <c r="AH22" i="89"/>
  <c r="AD22" i="89"/>
  <c r="AX22" i="89" s="1"/>
  <c r="Z22" i="89"/>
  <c r="AB22" i="89" s="1"/>
  <c r="R22" i="89"/>
  <c r="J22" i="89"/>
  <c r="AT55" i="89"/>
  <c r="AZ55" i="89" s="1"/>
  <c r="AP55" i="89"/>
  <c r="AR55" i="89" s="1"/>
  <c r="AL55" i="89"/>
  <c r="AY55" i="89" s="1"/>
  <c r="AH55" i="89"/>
  <c r="AJ55" i="89" s="1"/>
  <c r="AD55" i="89"/>
  <c r="AX55" i="89" s="1"/>
  <c r="Z55" i="89"/>
  <c r="AB55" i="89" s="1"/>
  <c r="V55" i="89"/>
  <c r="AW55" i="89" s="1"/>
  <c r="R55" i="89"/>
  <c r="N55" i="89"/>
  <c r="AV55" i="89" s="1"/>
  <c r="J55" i="89"/>
  <c r="L55" i="89" s="1"/>
  <c r="AT54" i="89"/>
  <c r="AZ54" i="89" s="1"/>
  <c r="AP54" i="89"/>
  <c r="AL54" i="89"/>
  <c r="AY54" i="89" s="1"/>
  <c r="AH54" i="89"/>
  <c r="AJ54" i="89" s="1"/>
  <c r="AD54" i="89"/>
  <c r="AX54" i="89" s="1"/>
  <c r="Z54" i="89"/>
  <c r="AB54" i="89" s="1"/>
  <c r="V54" i="89"/>
  <c r="AW54" i="89" s="1"/>
  <c r="R54" i="89"/>
  <c r="T54" i="89" s="1"/>
  <c r="N54" i="89"/>
  <c r="AV54" i="89" s="1"/>
  <c r="J54" i="89"/>
  <c r="L54" i="89" s="1"/>
  <c r="F54" i="89"/>
  <c r="AT53" i="89"/>
  <c r="AZ53" i="89" s="1"/>
  <c r="AP53" i="89"/>
  <c r="AR53" i="89" s="1"/>
  <c r="AL53" i="89"/>
  <c r="AY53" i="89" s="1"/>
  <c r="AH53" i="89"/>
  <c r="AJ53" i="89" s="1"/>
  <c r="AD53" i="89"/>
  <c r="AX53" i="89" s="1"/>
  <c r="Z53" i="89"/>
  <c r="AB53" i="89" s="1"/>
  <c r="V53" i="89"/>
  <c r="AW53" i="89" s="1"/>
  <c r="R53" i="89"/>
  <c r="N53" i="89"/>
  <c r="AV53" i="89" s="1"/>
  <c r="J53" i="89"/>
  <c r="L53" i="89" s="1"/>
  <c r="AT17" i="89"/>
  <c r="AZ17" i="89" s="1"/>
  <c r="AP17" i="89"/>
  <c r="AH17" i="89"/>
  <c r="AJ17" i="89" s="1"/>
  <c r="AD17" i="89"/>
  <c r="AX17" i="89" s="1"/>
  <c r="Z17" i="89"/>
  <c r="AB17" i="89" s="1"/>
  <c r="V17" i="89"/>
  <c r="AW17" i="89" s="1"/>
  <c r="R17" i="89"/>
  <c r="T17" i="89" s="1"/>
  <c r="J17" i="89"/>
  <c r="L17" i="89" s="1"/>
  <c r="F17" i="89"/>
  <c r="AT52" i="89"/>
  <c r="AZ52" i="89" s="1"/>
  <c r="AP52" i="89"/>
  <c r="AR52" i="89" s="1"/>
  <c r="AL52" i="89"/>
  <c r="AY52" i="89" s="1"/>
  <c r="AH52" i="89"/>
  <c r="AD52" i="89"/>
  <c r="AX52" i="89" s="1"/>
  <c r="Z52" i="89"/>
  <c r="AB52" i="89" s="1"/>
  <c r="V52" i="89"/>
  <c r="AW52" i="89" s="1"/>
  <c r="R52" i="89"/>
  <c r="T52" i="89" s="1"/>
  <c r="N52" i="89"/>
  <c r="AV52" i="89" s="1"/>
  <c r="J52" i="89"/>
  <c r="L52" i="89" s="1"/>
  <c r="F52" i="89"/>
  <c r="AT51" i="89"/>
  <c r="AZ51" i="89" s="1"/>
  <c r="AP51" i="89"/>
  <c r="AR51" i="89" s="1"/>
  <c r="AL51" i="89"/>
  <c r="AY51" i="89" s="1"/>
  <c r="AH51" i="89"/>
  <c r="AJ51" i="89" s="1"/>
  <c r="AD51" i="89"/>
  <c r="AX51" i="89" s="1"/>
  <c r="Z51" i="89"/>
  <c r="V51" i="89"/>
  <c r="AW51" i="89" s="1"/>
  <c r="R51" i="89"/>
  <c r="T51" i="89" s="1"/>
  <c r="N51" i="89"/>
  <c r="AV51" i="89" s="1"/>
  <c r="J51" i="89"/>
  <c r="F51" i="89"/>
  <c r="AT19" i="89"/>
  <c r="AZ19" i="89" s="1"/>
  <c r="AP19" i="89"/>
  <c r="AR19" i="89" s="1"/>
  <c r="AH19" i="89"/>
  <c r="Z19" i="89"/>
  <c r="V19" i="89"/>
  <c r="AW19" i="89" s="1"/>
  <c r="R19" i="89"/>
  <c r="N19" i="89"/>
  <c r="AV19" i="89" s="1"/>
  <c r="J19" i="89"/>
  <c r="L19" i="89" s="1"/>
  <c r="F19" i="89"/>
  <c r="AT37" i="89"/>
  <c r="AZ37" i="89" s="1"/>
  <c r="AP37" i="89"/>
  <c r="AL37" i="89"/>
  <c r="AY37" i="89" s="1"/>
  <c r="AH37" i="89"/>
  <c r="AJ37" i="89" s="1"/>
  <c r="AD37" i="89"/>
  <c r="AX37" i="89" s="1"/>
  <c r="Z37" i="89"/>
  <c r="AB37" i="89" s="1"/>
  <c r="R37" i="89"/>
  <c r="N37" i="89"/>
  <c r="AV37" i="89" s="1"/>
  <c r="J37" i="89"/>
  <c r="L37" i="89" s="1"/>
  <c r="F37" i="89"/>
  <c r="AT50" i="89"/>
  <c r="AZ50" i="89" s="1"/>
  <c r="AP50" i="89"/>
  <c r="AL50" i="89"/>
  <c r="AY50" i="89" s="1"/>
  <c r="AH50" i="89"/>
  <c r="AD50" i="89"/>
  <c r="AX50" i="89" s="1"/>
  <c r="Z50" i="89"/>
  <c r="AB50" i="89" s="1"/>
  <c r="V50" i="89"/>
  <c r="AW50" i="89" s="1"/>
  <c r="R50" i="89"/>
  <c r="N50" i="89"/>
  <c r="AV50" i="89" s="1"/>
  <c r="J50" i="89"/>
  <c r="L50" i="89" s="1"/>
  <c r="F50" i="89"/>
  <c r="AT48" i="89"/>
  <c r="AZ48" i="89" s="1"/>
  <c r="AP48" i="89"/>
  <c r="AR48" i="89" s="1"/>
  <c r="AL48" i="89"/>
  <c r="AY48" i="89" s="1"/>
  <c r="AH48" i="89"/>
  <c r="AJ48" i="89" s="1"/>
  <c r="AD48" i="89"/>
  <c r="AX48" i="89" s="1"/>
  <c r="Z48" i="89"/>
  <c r="V48" i="89"/>
  <c r="AW48" i="89" s="1"/>
  <c r="R48" i="89"/>
  <c r="T48" i="89" s="1"/>
  <c r="N48" i="89"/>
  <c r="AV48" i="89" s="1"/>
  <c r="J48" i="89"/>
  <c r="L48" i="89" s="1"/>
  <c r="F48" i="89"/>
  <c r="AT47" i="89"/>
  <c r="AZ47" i="89" s="1"/>
  <c r="AP47" i="89"/>
  <c r="AR47" i="89" s="1"/>
  <c r="AL47" i="89"/>
  <c r="AY47" i="89" s="1"/>
  <c r="AH47" i="89"/>
  <c r="AD47" i="89"/>
  <c r="AX47" i="89" s="1"/>
  <c r="Z47" i="89"/>
  <c r="AB47" i="89" s="1"/>
  <c r="V47" i="89"/>
  <c r="AW47" i="89" s="1"/>
  <c r="R47" i="89"/>
  <c r="N47" i="89"/>
  <c r="AV47" i="89" s="1"/>
  <c r="J47" i="89"/>
  <c r="L47" i="89" s="1"/>
  <c r="AT33" i="89"/>
  <c r="AZ33" i="89" s="1"/>
  <c r="AP33" i="89"/>
  <c r="AR33" i="89" s="1"/>
  <c r="AL33" i="89"/>
  <c r="AY33" i="89" s="1"/>
  <c r="AH33" i="89"/>
  <c r="AD33" i="89"/>
  <c r="AX33" i="89" s="1"/>
  <c r="Z33" i="89"/>
  <c r="AB33" i="89" s="1"/>
  <c r="V33" i="89"/>
  <c r="AW33" i="89" s="1"/>
  <c r="R33" i="89"/>
  <c r="T33" i="89" s="1"/>
  <c r="J33" i="89"/>
  <c r="L33" i="89" s="1"/>
  <c r="AT46" i="89"/>
  <c r="AZ46" i="89" s="1"/>
  <c r="AP46" i="89"/>
  <c r="AR46" i="89" s="1"/>
  <c r="AL46" i="89"/>
  <c r="AY46" i="89" s="1"/>
  <c r="AH46" i="89"/>
  <c r="AJ46" i="89" s="1"/>
  <c r="AD46" i="89"/>
  <c r="AX46" i="89" s="1"/>
  <c r="Z46" i="89"/>
  <c r="AB46" i="89" s="1"/>
  <c r="V46" i="89"/>
  <c r="AW46" i="89" s="1"/>
  <c r="R46" i="89"/>
  <c r="N46" i="89"/>
  <c r="AV46" i="89" s="1"/>
  <c r="J46" i="89"/>
  <c r="L46" i="89" s="1"/>
  <c r="AT44" i="89"/>
  <c r="AZ44" i="89" s="1"/>
  <c r="AP44" i="89"/>
  <c r="AL44" i="89"/>
  <c r="AY44" i="89" s="1"/>
  <c r="AH44" i="89"/>
  <c r="AJ44" i="89" s="1"/>
  <c r="AD44" i="89"/>
  <c r="AX44" i="89" s="1"/>
  <c r="Z44" i="89"/>
  <c r="AB44" i="89" s="1"/>
  <c r="V44" i="89"/>
  <c r="AW44" i="89" s="1"/>
  <c r="R44" i="89"/>
  <c r="T44" i="89" s="1"/>
  <c r="N44" i="89"/>
  <c r="AV44" i="89" s="1"/>
  <c r="J44" i="89"/>
  <c r="L44" i="89" s="1"/>
  <c r="F44" i="89"/>
  <c r="AT31" i="89"/>
  <c r="AZ31" i="89" s="1"/>
  <c r="AP31" i="89"/>
  <c r="AL31" i="89"/>
  <c r="AY31" i="89" s="1"/>
  <c r="AH31" i="89"/>
  <c r="AJ31" i="89" s="1"/>
  <c r="Z31" i="89"/>
  <c r="V31" i="89"/>
  <c r="AW31" i="89" s="1"/>
  <c r="R31" i="89"/>
  <c r="J31" i="89"/>
  <c r="L31" i="89" s="1"/>
  <c r="F31" i="89"/>
  <c r="AT13" i="89"/>
  <c r="AZ13" i="89" s="1"/>
  <c r="AP13" i="89"/>
  <c r="AR13" i="89" s="1"/>
  <c r="AH13" i="89"/>
  <c r="AJ13" i="89" s="1"/>
  <c r="AD13" i="89"/>
  <c r="AX13" i="89" s="1"/>
  <c r="Z13" i="89"/>
  <c r="AB13" i="89" s="1"/>
  <c r="R13" i="89"/>
  <c r="L13" i="89"/>
  <c r="F13" i="89"/>
  <c r="K13" i="89" s="1"/>
  <c r="AT29" i="89"/>
  <c r="AZ29" i="89" s="1"/>
  <c r="AP29" i="89"/>
  <c r="AR29" i="89" s="1"/>
  <c r="AL29" i="89"/>
  <c r="AY29" i="89" s="1"/>
  <c r="AH29" i="89"/>
  <c r="AJ29" i="89" s="1"/>
  <c r="AD29" i="89"/>
  <c r="AX29" i="89" s="1"/>
  <c r="Z29" i="89"/>
  <c r="AB29" i="89" s="1"/>
  <c r="R29" i="89"/>
  <c r="N29" i="89"/>
  <c r="AV29" i="89" s="1"/>
  <c r="J29" i="89"/>
  <c r="L29" i="89" s="1"/>
  <c r="F29" i="89"/>
  <c r="AT16" i="89"/>
  <c r="AZ16" i="89" s="1"/>
  <c r="AP16" i="89"/>
  <c r="AR16" i="89" s="1"/>
  <c r="AH16" i="89"/>
  <c r="AJ16" i="89" s="1"/>
  <c r="AD16" i="89"/>
  <c r="AX16" i="89" s="1"/>
  <c r="Z16" i="89"/>
  <c r="AB16" i="89" s="1"/>
  <c r="V16" i="89"/>
  <c r="AW16" i="89" s="1"/>
  <c r="R16" i="89"/>
  <c r="J16" i="89"/>
  <c r="L16" i="89" s="1"/>
  <c r="F16" i="89"/>
  <c r="AT45" i="89"/>
  <c r="AZ45" i="89" s="1"/>
  <c r="AP45" i="89"/>
  <c r="AR45" i="89" s="1"/>
  <c r="AL45" i="89"/>
  <c r="AY45" i="89" s="1"/>
  <c r="AH45" i="89"/>
  <c r="AD45" i="89"/>
  <c r="AX45" i="89" s="1"/>
  <c r="Z45" i="89"/>
  <c r="AB45" i="89" s="1"/>
  <c r="V45" i="89"/>
  <c r="AW45" i="89" s="1"/>
  <c r="R45" i="89"/>
  <c r="T45" i="89" s="1"/>
  <c r="J45" i="89"/>
  <c r="L45" i="89" s="1"/>
  <c r="F45" i="89"/>
  <c r="AT28" i="89"/>
  <c r="AZ28" i="89" s="1"/>
  <c r="AP28" i="89"/>
  <c r="AR28" i="89" s="1"/>
  <c r="AL28" i="89"/>
  <c r="AY28" i="89" s="1"/>
  <c r="AH28" i="89"/>
  <c r="AJ28" i="89" s="1"/>
  <c r="Z28" i="89"/>
  <c r="V28" i="89"/>
  <c r="AW28" i="89" s="1"/>
  <c r="R28" i="89"/>
  <c r="J28" i="89"/>
  <c r="L28" i="89" s="1"/>
  <c r="AT49" i="89"/>
  <c r="AZ49" i="89" s="1"/>
  <c r="AP49" i="89"/>
  <c r="AL49" i="89"/>
  <c r="AY49" i="89" s="1"/>
  <c r="AH49" i="89"/>
  <c r="AD49" i="89"/>
  <c r="AX49" i="89" s="1"/>
  <c r="Z49" i="89"/>
  <c r="V49" i="89"/>
  <c r="AW49" i="89" s="1"/>
  <c r="R49" i="89"/>
  <c r="T49" i="89" s="1"/>
  <c r="J49" i="89"/>
  <c r="AT15" i="89"/>
  <c r="AZ15" i="89" s="1"/>
  <c r="AP15" i="89"/>
  <c r="AR15" i="89" s="1"/>
  <c r="AH15" i="89"/>
  <c r="AJ15" i="89" s="1"/>
  <c r="AD15" i="89"/>
  <c r="AX15" i="89" s="1"/>
  <c r="Z15" i="89"/>
  <c r="R15" i="89"/>
  <c r="T15" i="89" s="1"/>
  <c r="J15" i="89"/>
  <c r="AT32" i="89"/>
  <c r="AZ32" i="89" s="1"/>
  <c r="AP32" i="89"/>
  <c r="AR32" i="89" s="1"/>
  <c r="AL32" i="89"/>
  <c r="AY32" i="89" s="1"/>
  <c r="AH32" i="89"/>
  <c r="AJ32" i="89" s="1"/>
  <c r="AD32" i="89"/>
  <c r="AX32" i="89" s="1"/>
  <c r="Z32" i="89"/>
  <c r="AB32" i="89" s="1"/>
  <c r="V32" i="89"/>
  <c r="AW32" i="89" s="1"/>
  <c r="R32" i="89"/>
  <c r="T32" i="89" s="1"/>
  <c r="J32" i="89"/>
  <c r="AT23" i="89"/>
  <c r="AZ23" i="89" s="1"/>
  <c r="AP23" i="89"/>
  <c r="AR23" i="89" s="1"/>
  <c r="AH23" i="89"/>
  <c r="AJ23" i="89" s="1"/>
  <c r="V23" i="89"/>
  <c r="AW23" i="89" s="1"/>
  <c r="R23" i="89"/>
  <c r="T23" i="89" s="1"/>
  <c r="J23" i="89"/>
  <c r="AT27" i="89"/>
  <c r="AZ27" i="89" s="1"/>
  <c r="AP27" i="89"/>
  <c r="AL27" i="89"/>
  <c r="AY27" i="89" s="1"/>
  <c r="AH27" i="89"/>
  <c r="AJ27" i="89" s="1"/>
  <c r="AD27" i="89"/>
  <c r="AX27" i="89" s="1"/>
  <c r="Z27" i="89"/>
  <c r="R27" i="89"/>
  <c r="T27" i="89" s="1"/>
  <c r="J27" i="89"/>
  <c r="L27" i="89" s="1"/>
  <c r="F27" i="89"/>
  <c r="AT20" i="89"/>
  <c r="AZ20" i="89" s="1"/>
  <c r="AP20" i="89"/>
  <c r="AR20" i="89" s="1"/>
  <c r="AH20" i="89"/>
  <c r="AJ20" i="89" s="1"/>
  <c r="Z20" i="89"/>
  <c r="V20" i="89"/>
  <c r="AW20" i="89" s="1"/>
  <c r="R20" i="89"/>
  <c r="T20" i="89" s="1"/>
  <c r="J20" i="89"/>
  <c r="L20" i="89" s="1"/>
  <c r="F20" i="89"/>
  <c r="AT25" i="89"/>
  <c r="AZ25" i="89" s="1"/>
  <c r="AP25" i="89"/>
  <c r="AL25" i="89"/>
  <c r="AY25" i="89" s="1"/>
  <c r="AH25" i="89"/>
  <c r="AJ25" i="89" s="1"/>
  <c r="AD25" i="89"/>
  <c r="AX25" i="89" s="1"/>
  <c r="Z25" i="89"/>
  <c r="AB25" i="89" s="1"/>
  <c r="R25" i="89"/>
  <c r="J25" i="89"/>
  <c r="L25" i="89" s="1"/>
  <c r="F25" i="89"/>
  <c r="AT39" i="89"/>
  <c r="AZ39" i="89" s="1"/>
  <c r="AP39" i="89"/>
  <c r="AR39" i="89" s="1"/>
  <c r="AL39" i="89"/>
  <c r="AY39" i="89" s="1"/>
  <c r="AH39" i="89"/>
  <c r="Z39" i="89"/>
  <c r="V39" i="89"/>
  <c r="AW39" i="89" s="1"/>
  <c r="R39" i="89"/>
  <c r="J39" i="89"/>
  <c r="L39" i="89" s="1"/>
  <c r="F39" i="89"/>
  <c r="AT36" i="89"/>
  <c r="AZ36" i="89" s="1"/>
  <c r="AP36" i="89"/>
  <c r="AL36" i="89"/>
  <c r="AY36" i="89" s="1"/>
  <c r="AH36" i="89"/>
  <c r="AJ36" i="89" s="1"/>
  <c r="AD36" i="89"/>
  <c r="AX36" i="89" s="1"/>
  <c r="Z36" i="89"/>
  <c r="V36" i="89"/>
  <c r="AW36" i="89" s="1"/>
  <c r="R36" i="89"/>
  <c r="T36" i="89" s="1"/>
  <c r="J36" i="89"/>
  <c r="F36" i="89"/>
  <c r="AT40" i="89"/>
  <c r="AZ40" i="89" s="1"/>
  <c r="AP40" i="89"/>
  <c r="AR40" i="89" s="1"/>
  <c r="AL40" i="89"/>
  <c r="AY40" i="89" s="1"/>
  <c r="AH40" i="89"/>
  <c r="AJ40" i="89" s="1"/>
  <c r="Z40" i="89"/>
  <c r="R40" i="89"/>
  <c r="J40" i="89"/>
  <c r="L40" i="89" s="1"/>
  <c r="F40" i="89"/>
  <c r="AT24" i="89"/>
  <c r="AZ24" i="89" s="1"/>
  <c r="AP24" i="89"/>
  <c r="AH24" i="89"/>
  <c r="AJ24" i="89" s="1"/>
  <c r="Z24" i="89"/>
  <c r="R24" i="89"/>
  <c r="J24" i="89"/>
  <c r="AT34" i="89"/>
  <c r="AZ34" i="89" s="1"/>
  <c r="AP34" i="89"/>
  <c r="AL34" i="89"/>
  <c r="AY34" i="89" s="1"/>
  <c r="AH34" i="89"/>
  <c r="Z34" i="89"/>
  <c r="V34" i="89"/>
  <c r="AW34" i="89" s="1"/>
  <c r="R34" i="89"/>
  <c r="T34" i="89" s="1"/>
  <c r="N34" i="89"/>
  <c r="AV34" i="89" s="1"/>
  <c r="J34" i="89"/>
  <c r="L34" i="89" s="1"/>
  <c r="F34" i="89"/>
  <c r="AP9" i="89"/>
  <c r="AH9" i="89"/>
  <c r="Z9" i="89"/>
  <c r="AB26" i="89" s="1"/>
  <c r="BQ26" i="89" s="1"/>
  <c r="T35" i="89"/>
  <c r="BQ35" i="89" s="1"/>
  <c r="BN27" i="95" l="1"/>
  <c r="O27" i="95"/>
  <c r="BO27" i="95"/>
  <c r="BN31" i="95"/>
  <c r="O31" i="95"/>
  <c r="BO31" i="95"/>
  <c r="O17" i="95"/>
  <c r="BN17" i="95"/>
  <c r="BO17" i="95"/>
  <c r="BN25" i="95"/>
  <c r="O25" i="95"/>
  <c r="BO25" i="95"/>
  <c r="O14" i="95"/>
  <c r="BN14" i="95"/>
  <c r="BO14" i="95"/>
  <c r="O29" i="95"/>
  <c r="BN29" i="95"/>
  <c r="BO29" i="95"/>
  <c r="O15" i="95"/>
  <c r="BN15" i="95"/>
  <c r="BO15" i="95"/>
  <c r="O19" i="95"/>
  <c r="BN19" i="95"/>
  <c r="BO19" i="95"/>
  <c r="BN18" i="95"/>
  <c r="O18" i="95"/>
  <c r="BO18" i="95"/>
  <c r="O21" i="95"/>
  <c r="BN21" i="95"/>
  <c r="BO21" i="95"/>
  <c r="O26" i="95"/>
  <c r="BN26" i="95"/>
  <c r="BO26" i="95"/>
  <c r="BN20" i="95"/>
  <c r="O20" i="95"/>
  <c r="BO20" i="95"/>
  <c r="BN16" i="95"/>
  <c r="O16" i="95"/>
  <c r="BO16" i="95"/>
  <c r="O22" i="95"/>
  <c r="BN22" i="95"/>
  <c r="BO22" i="95"/>
  <c r="O23" i="95"/>
  <c r="BN23" i="95"/>
  <c r="BO23" i="95"/>
  <c r="O28" i="95"/>
  <c r="BN28" i="95"/>
  <c r="BO28" i="95"/>
  <c r="BN24" i="95"/>
  <c r="O24" i="95"/>
  <c r="BO24" i="95"/>
  <c r="O30" i="95"/>
  <c r="BN30" i="95"/>
  <c r="BO30" i="95"/>
  <c r="BO30" i="93"/>
  <c r="BN30" i="93"/>
  <c r="BL27" i="93"/>
  <c r="AU27" i="93" s="1"/>
  <c r="BH27" i="93"/>
  <c r="BJ27" i="93"/>
  <c r="AE27" i="93" s="1"/>
  <c r="BK24" i="93"/>
  <c r="AM24" i="93" s="1"/>
  <c r="BI27" i="93"/>
  <c r="W27" i="93" s="1"/>
  <c r="BG27" i="93"/>
  <c r="BL24" i="93"/>
  <c r="AU24" i="93" s="1"/>
  <c r="BK27" i="93"/>
  <c r="AM27" i="93" s="1"/>
  <c r="BL21" i="93"/>
  <c r="AU21" i="93" s="1"/>
  <c r="BJ21" i="93"/>
  <c r="AE21" i="93" s="1"/>
  <c r="BI21" i="93"/>
  <c r="W21" i="93" s="1"/>
  <c r="BH21" i="93"/>
  <c r="BK21" i="93"/>
  <c r="AM21" i="93" s="1"/>
  <c r="BG21" i="93"/>
  <c r="BG24" i="93"/>
  <c r="BH24" i="93"/>
  <c r="O24" i="93" s="1"/>
  <c r="BI24" i="93"/>
  <c r="W24" i="93" s="1"/>
  <c r="BJ24" i="93"/>
  <c r="AE24" i="93" s="1"/>
  <c r="BG17" i="93"/>
  <c r="BI17" i="93"/>
  <c r="W17" i="93" s="1"/>
  <c r="BL17" i="93"/>
  <c r="AU17" i="93" s="1"/>
  <c r="BK17" i="93"/>
  <c r="AM17" i="93" s="1"/>
  <c r="BJ17" i="93"/>
  <c r="AE17" i="93" s="1"/>
  <c r="BH17" i="93"/>
  <c r="O44" i="93"/>
  <c r="BN44" i="93"/>
  <c r="BO44" i="93"/>
  <c r="BI26" i="93"/>
  <c r="W26" i="93" s="1"/>
  <c r="BH26" i="93"/>
  <c r="BG26" i="93"/>
  <c r="BL26" i="93"/>
  <c r="AU26" i="93" s="1"/>
  <c r="BK26" i="93"/>
  <c r="AM26" i="93" s="1"/>
  <c r="BJ26" i="93"/>
  <c r="AE26" i="93" s="1"/>
  <c r="BK40" i="93"/>
  <c r="AM40" i="93" s="1"/>
  <c r="BJ40" i="93"/>
  <c r="AE40" i="93" s="1"/>
  <c r="BI40" i="93"/>
  <c r="W40" i="93" s="1"/>
  <c r="BH40" i="93"/>
  <c r="BL40" i="93"/>
  <c r="AU40" i="93" s="1"/>
  <c r="BG40" i="93"/>
  <c r="BJ20" i="93"/>
  <c r="AE20" i="93" s="1"/>
  <c r="BI20" i="93"/>
  <c r="W20" i="93" s="1"/>
  <c r="BH20" i="93"/>
  <c r="BG20" i="93"/>
  <c r="BL20" i="93"/>
  <c r="AU20" i="93" s="1"/>
  <c r="BK20" i="93"/>
  <c r="AM20" i="93" s="1"/>
  <c r="O27" i="93"/>
  <c r="BJ53" i="93"/>
  <c r="AE53" i="93" s="1"/>
  <c r="BI53" i="93"/>
  <c r="W53" i="93" s="1"/>
  <c r="BH53" i="93"/>
  <c r="BG53" i="93"/>
  <c r="BL53" i="93"/>
  <c r="AU53" i="93" s="1"/>
  <c r="BK53" i="93"/>
  <c r="AM53" i="93" s="1"/>
  <c r="BK18" i="93"/>
  <c r="AM18" i="93" s="1"/>
  <c r="BJ18" i="93"/>
  <c r="AE18" i="93" s="1"/>
  <c r="BG18" i="93"/>
  <c r="BL18" i="93"/>
  <c r="AU18" i="93" s="1"/>
  <c r="BI18" i="93"/>
  <c r="W18" i="93" s="1"/>
  <c r="BH18" i="93"/>
  <c r="BJ31" i="93"/>
  <c r="AE31" i="93" s="1"/>
  <c r="BH31" i="93"/>
  <c r="BG31" i="93"/>
  <c r="BL31" i="93"/>
  <c r="AU31" i="93" s="1"/>
  <c r="BK31" i="93"/>
  <c r="AM31" i="93" s="1"/>
  <c r="BI31" i="93"/>
  <c r="W31" i="93" s="1"/>
  <c r="BL14" i="93"/>
  <c r="AU14" i="93" s="1"/>
  <c r="BJ14" i="93"/>
  <c r="AE14" i="93" s="1"/>
  <c r="BG14" i="93"/>
  <c r="BH14" i="93"/>
  <c r="BK14" i="93"/>
  <c r="AM14" i="93" s="1"/>
  <c r="BI14" i="93"/>
  <c r="W14" i="93" s="1"/>
  <c r="BJ29" i="93"/>
  <c r="AE29" i="93" s="1"/>
  <c r="BH29" i="93"/>
  <c r="BL29" i="93"/>
  <c r="AU29" i="93" s="1"/>
  <c r="BG29" i="93"/>
  <c r="BK29" i="93"/>
  <c r="AM29" i="93" s="1"/>
  <c r="BI29" i="93"/>
  <c r="W29" i="93" s="1"/>
  <c r="BL59" i="93"/>
  <c r="AU59" i="93" s="1"/>
  <c r="BJ59" i="93"/>
  <c r="AE59" i="93" s="1"/>
  <c r="BI59" i="93"/>
  <c r="W59" i="93" s="1"/>
  <c r="BG59" i="93"/>
  <c r="BK59" i="93"/>
  <c r="AM59" i="93" s="1"/>
  <c r="BH59" i="93"/>
  <c r="BG35" i="93"/>
  <c r="BL35" i="93"/>
  <c r="AU35" i="93" s="1"/>
  <c r="BJ35" i="93"/>
  <c r="AE35" i="93" s="1"/>
  <c r="BI35" i="93"/>
  <c r="W35" i="93" s="1"/>
  <c r="BK35" i="93"/>
  <c r="AM35" i="93" s="1"/>
  <c r="BH35" i="93"/>
  <c r="BK52" i="93"/>
  <c r="AM52" i="93" s="1"/>
  <c r="BJ52" i="93"/>
  <c r="AE52" i="93" s="1"/>
  <c r="BH52" i="93"/>
  <c r="BL52" i="93"/>
  <c r="AU52" i="93" s="1"/>
  <c r="BI52" i="93"/>
  <c r="W52" i="93" s="1"/>
  <c r="BG52" i="93"/>
  <c r="BH19" i="93"/>
  <c r="BG19" i="93"/>
  <c r="BL19" i="93"/>
  <c r="AU19" i="93" s="1"/>
  <c r="BK19" i="93"/>
  <c r="AM19" i="93" s="1"/>
  <c r="BJ19" i="93"/>
  <c r="AE19" i="93" s="1"/>
  <c r="BI19" i="93"/>
  <c r="W19" i="93" s="1"/>
  <c r="BJ23" i="93"/>
  <c r="AE23" i="93" s="1"/>
  <c r="BH23" i="93"/>
  <c r="BG23" i="93"/>
  <c r="BL23" i="93"/>
  <c r="AU23" i="93" s="1"/>
  <c r="BK23" i="93"/>
  <c r="AM23" i="93" s="1"/>
  <c r="BI23" i="93"/>
  <c r="W23" i="93" s="1"/>
  <c r="BK13" i="93"/>
  <c r="AM13" i="93" s="1"/>
  <c r="BH13" i="93"/>
  <c r="BG13" i="93"/>
  <c r="BL13" i="93"/>
  <c r="AU13" i="93" s="1"/>
  <c r="BJ13" i="93"/>
  <c r="AE13" i="93" s="1"/>
  <c r="BI13" i="93"/>
  <c r="W13" i="93" s="1"/>
  <c r="BI33" i="93"/>
  <c r="W33" i="93" s="1"/>
  <c r="BH33" i="93"/>
  <c r="BL33" i="93"/>
  <c r="AU33" i="93" s="1"/>
  <c r="BK33" i="93"/>
  <c r="AM33" i="93" s="1"/>
  <c r="BJ33" i="93"/>
  <c r="AE33" i="93" s="1"/>
  <c r="BG33" i="93"/>
  <c r="BN34" i="93"/>
  <c r="O34" i="93"/>
  <c r="BO34" i="93"/>
  <c r="BL16" i="93"/>
  <c r="AU16" i="93" s="1"/>
  <c r="BK16" i="93"/>
  <c r="AM16" i="93" s="1"/>
  <c r="BJ16" i="93"/>
  <c r="AE16" i="93" s="1"/>
  <c r="BI16" i="93"/>
  <c r="W16" i="93" s="1"/>
  <c r="BH16" i="93"/>
  <c r="BG16" i="93"/>
  <c r="BI28" i="93"/>
  <c r="W28" i="93" s="1"/>
  <c r="BH28" i="93"/>
  <c r="BG28" i="93"/>
  <c r="BL28" i="93"/>
  <c r="AU28" i="93" s="1"/>
  <c r="BK28" i="93"/>
  <c r="AM28" i="93" s="1"/>
  <c r="BJ28" i="93"/>
  <c r="AE28" i="93" s="1"/>
  <c r="BL22" i="93"/>
  <c r="AU22" i="93" s="1"/>
  <c r="BH22" i="93"/>
  <c r="BJ22" i="93"/>
  <c r="AE22" i="93" s="1"/>
  <c r="BK22" i="93"/>
  <c r="AM22" i="93" s="1"/>
  <c r="BI22" i="93"/>
  <c r="W22" i="93" s="1"/>
  <c r="BG22" i="93"/>
  <c r="BH25" i="93"/>
  <c r="BG25" i="93"/>
  <c r="BL25" i="93"/>
  <c r="AU25" i="93" s="1"/>
  <c r="BK25" i="93"/>
  <c r="AM25" i="93" s="1"/>
  <c r="BJ25" i="93"/>
  <c r="AE25" i="93" s="1"/>
  <c r="BI25" i="93"/>
  <c r="W25" i="93" s="1"/>
  <c r="BH38" i="93"/>
  <c r="BL38" i="93"/>
  <c r="AU38" i="93" s="1"/>
  <c r="BK38" i="93"/>
  <c r="AM38" i="93" s="1"/>
  <c r="BJ38" i="93"/>
  <c r="AE38" i="93" s="1"/>
  <c r="BI38" i="93"/>
  <c r="W38" i="93" s="1"/>
  <c r="BG38" i="93"/>
  <c r="BJ58" i="93"/>
  <c r="AE58" i="93" s="1"/>
  <c r="BK58" i="93"/>
  <c r="AM58" i="93" s="1"/>
  <c r="BI58" i="93"/>
  <c r="W58" i="93" s="1"/>
  <c r="BH58" i="93"/>
  <c r="BG58" i="93"/>
  <c r="BL58" i="93"/>
  <c r="AU58" i="93" s="1"/>
  <c r="BG43" i="93"/>
  <c r="BL43" i="93"/>
  <c r="AU43" i="93" s="1"/>
  <c r="BJ43" i="93"/>
  <c r="AE43" i="93" s="1"/>
  <c r="BI43" i="93"/>
  <c r="W43" i="93" s="1"/>
  <c r="BK43" i="93"/>
  <c r="AM43" i="93" s="1"/>
  <c r="BH43" i="93"/>
  <c r="BL15" i="93"/>
  <c r="AU15" i="93" s="1"/>
  <c r="BI15" i="93"/>
  <c r="W15" i="93" s="1"/>
  <c r="BH15" i="93"/>
  <c r="BG15" i="93"/>
  <c r="BK15" i="93"/>
  <c r="AM15" i="93" s="1"/>
  <c r="BJ15" i="93"/>
  <c r="AE15" i="93" s="1"/>
  <c r="BK48" i="93"/>
  <c r="AM48" i="93" s="1"/>
  <c r="BL48" i="93"/>
  <c r="AU48" i="93" s="1"/>
  <c r="BJ48" i="93"/>
  <c r="AE48" i="93" s="1"/>
  <c r="BH48" i="93"/>
  <c r="BG48" i="93"/>
  <c r="BI48" i="93"/>
  <c r="W48" i="93" s="1"/>
  <c r="O46" i="93"/>
  <c r="BN46" i="93"/>
  <c r="BO46" i="93"/>
  <c r="BO34" i="92"/>
  <c r="BN34" i="92"/>
  <c r="BN40" i="92"/>
  <c r="BO40" i="92"/>
  <c r="BH36" i="92"/>
  <c r="BG36" i="92"/>
  <c r="BL36" i="92"/>
  <c r="AU36" i="92" s="1"/>
  <c r="BK36" i="92"/>
  <c r="AM36" i="92" s="1"/>
  <c r="BJ36" i="92"/>
  <c r="AE36" i="92" s="1"/>
  <c r="BI36" i="92"/>
  <c r="W36" i="92" s="1"/>
  <c r="BG37" i="92"/>
  <c r="BK37" i="92"/>
  <c r="AM37" i="92" s="1"/>
  <c r="BI37" i="92"/>
  <c r="W37" i="92" s="1"/>
  <c r="BH37" i="92"/>
  <c r="BL37" i="92"/>
  <c r="AU37" i="92" s="1"/>
  <c r="BJ37" i="92"/>
  <c r="AE37" i="92" s="1"/>
  <c r="BI32" i="92"/>
  <c r="W32" i="92" s="1"/>
  <c r="BK32" i="92"/>
  <c r="AM32" i="92" s="1"/>
  <c r="BJ32" i="92"/>
  <c r="AE32" i="92" s="1"/>
  <c r="BL32" i="92"/>
  <c r="AU32" i="92" s="1"/>
  <c r="BH32" i="92"/>
  <c r="BG32" i="92"/>
  <c r="BL35" i="92"/>
  <c r="AU35" i="92" s="1"/>
  <c r="BK35" i="92"/>
  <c r="AM35" i="92" s="1"/>
  <c r="BJ35" i="92"/>
  <c r="AE35" i="92" s="1"/>
  <c r="BI35" i="92"/>
  <c r="W35" i="92" s="1"/>
  <c r="BH35" i="92"/>
  <c r="BG35" i="92"/>
  <c r="BK24" i="92"/>
  <c r="AM24" i="92" s="1"/>
  <c r="BJ24" i="92"/>
  <c r="AE24" i="92" s="1"/>
  <c r="BH24" i="92"/>
  <c r="BG24" i="92"/>
  <c r="BI24" i="92"/>
  <c r="W24" i="92" s="1"/>
  <c r="BL24" i="92"/>
  <c r="AU24" i="92" s="1"/>
  <c r="BG19" i="92"/>
  <c r="BK19" i="92"/>
  <c r="AM19" i="92" s="1"/>
  <c r="BJ19" i="92"/>
  <c r="AE19" i="92" s="1"/>
  <c r="BI19" i="92"/>
  <c r="W19" i="92" s="1"/>
  <c r="BH19" i="92"/>
  <c r="BL19" i="92"/>
  <c r="AU19" i="92" s="1"/>
  <c r="BI38" i="92"/>
  <c r="W38" i="92" s="1"/>
  <c r="BJ38" i="92"/>
  <c r="AE38" i="92" s="1"/>
  <c r="BH38" i="92"/>
  <c r="BG38" i="92"/>
  <c r="BL38" i="92"/>
  <c r="AU38" i="92" s="1"/>
  <c r="BK38" i="92"/>
  <c r="AM38" i="92" s="1"/>
  <c r="BL41" i="92"/>
  <c r="AU41" i="92" s="1"/>
  <c r="BJ41" i="92"/>
  <c r="AE41" i="92" s="1"/>
  <c r="BI41" i="92"/>
  <c r="W41" i="92" s="1"/>
  <c r="BK41" i="92"/>
  <c r="AM41" i="92" s="1"/>
  <c r="BH41" i="92"/>
  <c r="BG41" i="92"/>
  <c r="BG31" i="92"/>
  <c r="BL31" i="92"/>
  <c r="AU31" i="92" s="1"/>
  <c r="BK31" i="92"/>
  <c r="AM31" i="92" s="1"/>
  <c r="BJ31" i="92"/>
  <c r="AE31" i="92" s="1"/>
  <c r="BI31" i="92"/>
  <c r="W31" i="92" s="1"/>
  <c r="BH31" i="92"/>
  <c r="BN18" i="92"/>
  <c r="O18" i="92"/>
  <c r="BO18" i="92"/>
  <c r="O28" i="92"/>
  <c r="BN28" i="92"/>
  <c r="BO28" i="92"/>
  <c r="BJ13" i="92"/>
  <c r="AE13" i="92" s="1"/>
  <c r="BI13" i="92"/>
  <c r="W13" i="92" s="1"/>
  <c r="BL13" i="92"/>
  <c r="AU13" i="92" s="1"/>
  <c r="BK13" i="92"/>
  <c r="AM13" i="92" s="1"/>
  <c r="BH13" i="92"/>
  <c r="BG13" i="92"/>
  <c r="BH29" i="92"/>
  <c r="BG29" i="92"/>
  <c r="BL29" i="92"/>
  <c r="AU29" i="92" s="1"/>
  <c r="BK29" i="92"/>
  <c r="AM29" i="92" s="1"/>
  <c r="BJ29" i="92"/>
  <c r="AE29" i="92" s="1"/>
  <c r="BI29" i="92"/>
  <c r="W29" i="92" s="1"/>
  <c r="BK26" i="92"/>
  <c r="AM26" i="92" s="1"/>
  <c r="BJ26" i="92"/>
  <c r="AE26" i="92" s="1"/>
  <c r="BL26" i="92"/>
  <c r="AU26" i="92" s="1"/>
  <c r="BI26" i="92"/>
  <c r="W26" i="92" s="1"/>
  <c r="BG26" i="92"/>
  <c r="BH26" i="92"/>
  <c r="BL14" i="92"/>
  <c r="AU14" i="92" s="1"/>
  <c r="BK14" i="92"/>
  <c r="AM14" i="92" s="1"/>
  <c r="BH14" i="92"/>
  <c r="BG14" i="92"/>
  <c r="BJ14" i="92"/>
  <c r="AE14" i="92" s="1"/>
  <c r="BI14" i="92"/>
  <c r="W14" i="92" s="1"/>
  <c r="BI21" i="92"/>
  <c r="W21" i="92" s="1"/>
  <c r="BH21" i="92"/>
  <c r="BJ21" i="92"/>
  <c r="AE21" i="92" s="1"/>
  <c r="BL21" i="92"/>
  <c r="AU21" i="92" s="1"/>
  <c r="BK21" i="92"/>
  <c r="AM21" i="92" s="1"/>
  <c r="BG21" i="92"/>
  <c r="BJ25" i="92"/>
  <c r="AE25" i="92" s="1"/>
  <c r="BI25" i="92"/>
  <c r="W25" i="92" s="1"/>
  <c r="BL25" i="92"/>
  <c r="AU25" i="92" s="1"/>
  <c r="BK25" i="92"/>
  <c r="AM25" i="92" s="1"/>
  <c r="BH25" i="92"/>
  <c r="BG25" i="92"/>
  <c r="BL15" i="92"/>
  <c r="AU15" i="92" s="1"/>
  <c r="BK15" i="92"/>
  <c r="AM15" i="92" s="1"/>
  <c r="BG15" i="92"/>
  <c r="BJ15" i="92"/>
  <c r="AE15" i="92" s="1"/>
  <c r="BI15" i="92"/>
  <c r="W15" i="92" s="1"/>
  <c r="BH15" i="92"/>
  <c r="BH27" i="92"/>
  <c r="BG27" i="92"/>
  <c r="BK27" i="92"/>
  <c r="AM27" i="92" s="1"/>
  <c r="BJ27" i="92"/>
  <c r="AE27" i="92" s="1"/>
  <c r="BI27" i="92"/>
  <c r="W27" i="92" s="1"/>
  <c r="BL27" i="92"/>
  <c r="AU27" i="92" s="1"/>
  <c r="BK17" i="92"/>
  <c r="AM17" i="92" s="1"/>
  <c r="BH17" i="92"/>
  <c r="BL17" i="92"/>
  <c r="AU17" i="92" s="1"/>
  <c r="BJ17" i="92"/>
  <c r="AE17" i="92" s="1"/>
  <c r="BG17" i="92"/>
  <c r="BI17" i="92"/>
  <c r="W17" i="92" s="1"/>
  <c r="BJ20" i="92"/>
  <c r="AE20" i="92" s="1"/>
  <c r="BI20" i="92"/>
  <c r="W20" i="92" s="1"/>
  <c r="BK20" i="92"/>
  <c r="AM20" i="92" s="1"/>
  <c r="BH20" i="92"/>
  <c r="BG20" i="92"/>
  <c r="BL20" i="92"/>
  <c r="AU20" i="92" s="1"/>
  <c r="BG30" i="92"/>
  <c r="BK30" i="92"/>
  <c r="AM30" i="92" s="1"/>
  <c r="BJ30" i="92"/>
  <c r="AE30" i="92" s="1"/>
  <c r="BH30" i="92"/>
  <c r="BI30" i="92"/>
  <c r="W30" i="92" s="1"/>
  <c r="BL30" i="92"/>
  <c r="AU30" i="92" s="1"/>
  <c r="BG39" i="92"/>
  <c r="BJ39" i="92"/>
  <c r="AE39" i="92" s="1"/>
  <c r="BI39" i="92"/>
  <c r="W39" i="92" s="1"/>
  <c r="BH39" i="92"/>
  <c r="BL39" i="92"/>
  <c r="AU39" i="92" s="1"/>
  <c r="BK39" i="92"/>
  <c r="AM39" i="92" s="1"/>
  <c r="BO42" i="92"/>
  <c r="BL23" i="92"/>
  <c r="AU23" i="92" s="1"/>
  <c r="BK23" i="92"/>
  <c r="AM23" i="92" s="1"/>
  <c r="BJ23" i="92"/>
  <c r="AE23" i="92" s="1"/>
  <c r="BI23" i="92"/>
  <c r="W23" i="92" s="1"/>
  <c r="BH23" i="92"/>
  <c r="BG23" i="92"/>
  <c r="BL33" i="92"/>
  <c r="AU33" i="92" s="1"/>
  <c r="BK33" i="92"/>
  <c r="AM33" i="92" s="1"/>
  <c r="BI33" i="92"/>
  <c r="W33" i="92" s="1"/>
  <c r="BH33" i="92"/>
  <c r="BG33" i="92"/>
  <c r="BJ33" i="92"/>
  <c r="AE33" i="92" s="1"/>
  <c r="BN16" i="92"/>
  <c r="O16" i="92"/>
  <c r="BO16" i="92"/>
  <c r="BN42" i="92"/>
  <c r="AB31" i="89"/>
  <c r="AB40" i="89"/>
  <c r="AB24" i="89"/>
  <c r="AB39" i="89"/>
  <c r="T38" i="89"/>
  <c r="BQ38" i="89" s="1"/>
  <c r="T30" i="89"/>
  <c r="BQ30" i="89" s="1"/>
  <c r="T24" i="89"/>
  <c r="T22" i="89"/>
  <c r="T25" i="89"/>
  <c r="T42" i="89"/>
  <c r="BQ42" i="89" s="1"/>
  <c r="T13" i="89"/>
  <c r="BQ13" i="89" s="1"/>
  <c r="T29" i="89"/>
  <c r="L36" i="89"/>
  <c r="K36" i="89"/>
  <c r="L24" i="89"/>
  <c r="K24" i="89"/>
  <c r="L14" i="89"/>
  <c r="K14" i="89"/>
  <c r="S37" i="89"/>
  <c r="T37" i="89"/>
  <c r="AA51" i="89"/>
  <c r="AB51" i="89"/>
  <c r="K22" i="89"/>
  <c r="L22" i="89"/>
  <c r="AI52" i="89"/>
  <c r="AJ52" i="89"/>
  <c r="AQ24" i="89"/>
  <c r="AR24" i="89"/>
  <c r="AA36" i="89"/>
  <c r="AB36" i="89"/>
  <c r="S39" i="89"/>
  <c r="T39" i="89"/>
  <c r="AQ25" i="89"/>
  <c r="AR25" i="89"/>
  <c r="AA27" i="89"/>
  <c r="AB27" i="89"/>
  <c r="K15" i="89"/>
  <c r="L15" i="89"/>
  <c r="AQ49" i="89"/>
  <c r="AR49" i="89"/>
  <c r="AQ44" i="89"/>
  <c r="AR44" i="89"/>
  <c r="AQ37" i="89"/>
  <c r="AR37" i="89"/>
  <c r="AI22" i="89"/>
  <c r="AJ22" i="89"/>
  <c r="AQ59" i="89"/>
  <c r="AR59" i="89"/>
  <c r="AQ18" i="89"/>
  <c r="AR18" i="89"/>
  <c r="AQ34" i="89"/>
  <c r="AR34" i="89"/>
  <c r="K32" i="89"/>
  <c r="L32" i="89"/>
  <c r="S31" i="89"/>
  <c r="T31" i="89"/>
  <c r="S50" i="89"/>
  <c r="T50" i="89"/>
  <c r="AA19" i="89"/>
  <c r="AB19" i="89"/>
  <c r="AQ56" i="89"/>
  <c r="AR56" i="89"/>
  <c r="K49" i="89"/>
  <c r="L49" i="89"/>
  <c r="S47" i="89"/>
  <c r="T47" i="89"/>
  <c r="AI19" i="89"/>
  <c r="AJ19" i="89"/>
  <c r="S53" i="89"/>
  <c r="T53" i="89"/>
  <c r="AI45" i="89"/>
  <c r="AJ45" i="89"/>
  <c r="AA34" i="89"/>
  <c r="AB34" i="89"/>
  <c r="AQ27" i="89"/>
  <c r="AR27" i="89"/>
  <c r="AA49" i="89"/>
  <c r="AB49" i="89"/>
  <c r="S28" i="89"/>
  <c r="T28" i="89"/>
  <c r="AQ17" i="89"/>
  <c r="AR17" i="89"/>
  <c r="AA18" i="89"/>
  <c r="AB18" i="89"/>
  <c r="S55" i="89"/>
  <c r="T55" i="89"/>
  <c r="AI50" i="89"/>
  <c r="AJ50" i="89"/>
  <c r="S40" i="89"/>
  <c r="T40" i="89"/>
  <c r="AQ36" i="89"/>
  <c r="AR36" i="89"/>
  <c r="AI39" i="89"/>
  <c r="AJ39" i="89"/>
  <c r="AI34" i="89"/>
  <c r="AJ34" i="89"/>
  <c r="AQ31" i="89"/>
  <c r="AR31" i="89"/>
  <c r="S46" i="89"/>
  <c r="T46" i="89"/>
  <c r="AI47" i="89"/>
  <c r="AJ47" i="89"/>
  <c r="AQ50" i="89"/>
  <c r="AR50" i="89"/>
  <c r="S19" i="89"/>
  <c r="T19" i="89"/>
  <c r="AQ54" i="89"/>
  <c r="AR54" i="89"/>
  <c r="S16" i="89"/>
  <c r="T16" i="89"/>
  <c r="AA15" i="89"/>
  <c r="AB15" i="89"/>
  <c r="AI33" i="89"/>
  <c r="AJ33" i="89"/>
  <c r="BQ33" i="89" s="1"/>
  <c r="AA20" i="89"/>
  <c r="AB20" i="89"/>
  <c r="K23" i="89"/>
  <c r="L23" i="89"/>
  <c r="BQ23" i="89" s="1"/>
  <c r="AI49" i="89"/>
  <c r="AJ49" i="89"/>
  <c r="AA28" i="89"/>
  <c r="AB28" i="89"/>
  <c r="AA48" i="89"/>
  <c r="AB48" i="89"/>
  <c r="K51" i="89"/>
  <c r="L51" i="89"/>
  <c r="S14" i="89"/>
  <c r="T14" i="89"/>
  <c r="AA57" i="89"/>
  <c r="AB57" i="89"/>
  <c r="AI18" i="89"/>
  <c r="AJ18" i="89"/>
  <c r="AI44" i="89"/>
  <c r="K16" i="89"/>
  <c r="S54" i="89"/>
  <c r="AI56" i="89"/>
  <c r="S52" i="89"/>
  <c r="AQ51" i="89"/>
  <c r="K42" i="89"/>
  <c r="AA39" i="89"/>
  <c r="AQ42" i="89"/>
  <c r="AQ47" i="89"/>
  <c r="K50" i="89"/>
  <c r="K27" i="89"/>
  <c r="AI23" i="89"/>
  <c r="AI48" i="89"/>
  <c r="AQ41" i="89"/>
  <c r="AI16" i="89"/>
  <c r="AA13" i="89"/>
  <c r="AI53" i="89"/>
  <c r="AQ58" i="89"/>
  <c r="S33" i="89"/>
  <c r="AQ52" i="89"/>
  <c r="K34" i="89"/>
  <c r="BA56" i="89"/>
  <c r="AI17" i="89"/>
  <c r="K20" i="89"/>
  <c r="K39" i="89"/>
  <c r="AI27" i="89"/>
  <c r="AQ23" i="89"/>
  <c r="AI32" i="89"/>
  <c r="K25" i="89"/>
  <c r="S45" i="89"/>
  <c r="AI40" i="89"/>
  <c r="AI25" i="89"/>
  <c r="AI15" i="89"/>
  <c r="S49" i="89"/>
  <c r="AQ13" i="89"/>
  <c r="AI37" i="89"/>
  <c r="S59" i="89"/>
  <c r="AA41" i="89"/>
  <c r="AA42" i="89"/>
  <c r="S23" i="89"/>
  <c r="K31" i="89"/>
  <c r="S56" i="89"/>
  <c r="K59" i="89"/>
  <c r="AA59" i="89"/>
  <c r="M11" i="89"/>
  <c r="S24" i="89"/>
  <c r="AI36" i="89"/>
  <c r="BC47" i="89"/>
  <c r="AQ14" i="89"/>
  <c r="BM58" i="89"/>
  <c r="BA58" i="89"/>
  <c r="BF54" i="89"/>
  <c r="BD57" i="89"/>
  <c r="S32" i="89"/>
  <c r="AQ32" i="89"/>
  <c r="AA45" i="89"/>
  <c r="K44" i="89"/>
  <c r="AQ33" i="89"/>
  <c r="AI51" i="89"/>
  <c r="S17" i="89"/>
  <c r="AI57" i="89"/>
  <c r="K18" i="89"/>
  <c r="BM48" i="89"/>
  <c r="BE50" i="89"/>
  <c r="AA40" i="89"/>
  <c r="AQ40" i="89"/>
  <c r="S36" i="89"/>
  <c r="AQ16" i="89"/>
  <c r="AQ29" i="89"/>
  <c r="AI13" i="89"/>
  <c r="AA46" i="89"/>
  <c r="AA47" i="89"/>
  <c r="AQ48" i="89"/>
  <c r="K54" i="89"/>
  <c r="AI42" i="89"/>
  <c r="AQ39" i="89"/>
  <c r="S25" i="89"/>
  <c r="K45" i="89"/>
  <c r="S44" i="89"/>
  <c r="K46" i="89"/>
  <c r="K33" i="89"/>
  <c r="BD50" i="89"/>
  <c r="K52" i="89"/>
  <c r="AA53" i="89"/>
  <c r="AA56" i="89"/>
  <c r="AI58" i="89"/>
  <c r="BE59" i="89"/>
  <c r="AI41" i="89"/>
  <c r="S42" i="89"/>
  <c r="BF50" i="89"/>
  <c r="BA54" i="89"/>
  <c r="AQ57" i="89"/>
  <c r="K58" i="89"/>
  <c r="S18" i="89"/>
  <c r="AK11" i="89"/>
  <c r="BA44" i="89"/>
  <c r="BD46" i="89"/>
  <c r="S22" i="89"/>
  <c r="S20" i="89"/>
  <c r="U11" i="89"/>
  <c r="V27" i="89" s="1"/>
  <c r="AW27" i="89" s="1"/>
  <c r="S34" i="89"/>
  <c r="AI20" i="89"/>
  <c r="AS11" i="89"/>
  <c r="S15" i="89"/>
  <c r="AA24" i="89"/>
  <c r="N39" i="89"/>
  <c r="AV39" i="89" s="1"/>
  <c r="AA25" i="89"/>
  <c r="S27" i="89"/>
  <c r="AQ15" i="89"/>
  <c r="AQ45" i="89"/>
  <c r="S29" i="89"/>
  <c r="BM44" i="89"/>
  <c r="AA32" i="89"/>
  <c r="S57" i="89"/>
  <c r="AQ20" i="89"/>
  <c r="BD47" i="89"/>
  <c r="K37" i="89"/>
  <c r="AC11" i="89"/>
  <c r="AI24" i="89"/>
  <c r="K40" i="89"/>
  <c r="BE48" i="89"/>
  <c r="BA48" i="89"/>
  <c r="BC48" i="89"/>
  <c r="AI28" i="89"/>
  <c r="BE44" i="89"/>
  <c r="K47" i="89"/>
  <c r="BB53" i="89"/>
  <c r="AA44" i="89"/>
  <c r="BC51" i="89"/>
  <c r="BD53" i="89"/>
  <c r="BE53" i="89"/>
  <c r="K28" i="89"/>
  <c r="AQ28" i="89"/>
  <c r="AA29" i="89"/>
  <c r="S13" i="89"/>
  <c r="BB47" i="89"/>
  <c r="BC52" i="89"/>
  <c r="BM52" i="89"/>
  <c r="BB52" i="89"/>
  <c r="BF52" i="89"/>
  <c r="BE52" i="89"/>
  <c r="BD52" i="89"/>
  <c r="BA52" i="89"/>
  <c r="AA16" i="89"/>
  <c r="AI31" i="89"/>
  <c r="BB44" i="89"/>
  <c r="BD44" i="89"/>
  <c r="BC44" i="89"/>
  <c r="BF44" i="89"/>
  <c r="K19" i="89"/>
  <c r="BD51" i="89"/>
  <c r="K29" i="89"/>
  <c r="K48" i="89"/>
  <c r="AA22" i="89"/>
  <c r="AI29" i="89"/>
  <c r="BM46" i="89"/>
  <c r="BE46" i="89"/>
  <c r="BC46" i="89"/>
  <c r="BA46" i="89"/>
  <c r="BB46" i="89"/>
  <c r="BF46" i="89"/>
  <c r="AI46" i="89"/>
  <c r="AQ46" i="89"/>
  <c r="AQ19" i="89"/>
  <c r="BE51" i="89"/>
  <c r="BB55" i="89"/>
  <c r="BM55" i="89"/>
  <c r="BF55" i="89"/>
  <c r="BE55" i="89"/>
  <c r="AA31" i="89"/>
  <c r="BD48" i="89"/>
  <c r="AA50" i="89"/>
  <c r="S51" i="89"/>
  <c r="BM51" i="89"/>
  <c r="AA17" i="89"/>
  <c r="K55" i="89"/>
  <c r="BM56" i="89"/>
  <c r="BE56" i="89"/>
  <c r="BD56" i="89"/>
  <c r="BB56" i="89"/>
  <c r="BC56" i="89"/>
  <c r="BF56" i="89"/>
  <c r="BC50" i="89"/>
  <c r="BM50" i="89"/>
  <c r="BB50" i="89"/>
  <c r="K17" i="89"/>
  <c r="BC54" i="89"/>
  <c r="BE54" i="89"/>
  <c r="BD54" i="89"/>
  <c r="BM54" i="89"/>
  <c r="BB54" i="89"/>
  <c r="S48" i="89"/>
  <c r="BA51" i="89"/>
  <c r="K53" i="89"/>
  <c r="AQ55" i="89"/>
  <c r="BM47" i="89"/>
  <c r="BE47" i="89"/>
  <c r="BA47" i="89"/>
  <c r="BF47" i="89"/>
  <c r="BA50" i="89"/>
  <c r="AA37" i="89"/>
  <c r="AI54" i="89"/>
  <c r="AA52" i="89"/>
  <c r="AQ22" i="89"/>
  <c r="K57" i="89"/>
  <c r="BC59" i="89"/>
  <c r="BF59" i="89"/>
  <c r="BB59" i="89"/>
  <c r="BM59" i="89"/>
  <c r="BA59" i="89"/>
  <c r="BD59" i="89"/>
  <c r="AI59" i="89"/>
  <c r="BF48" i="89"/>
  <c r="BB48" i="89"/>
  <c r="BB51" i="89"/>
  <c r="BF51" i="89"/>
  <c r="AQ53" i="89"/>
  <c r="AA33" i="89"/>
  <c r="AA54" i="89"/>
  <c r="AA55" i="89"/>
  <c r="K41" i="89"/>
  <c r="BM53" i="89"/>
  <c r="AI55" i="89"/>
  <c r="BC57" i="89"/>
  <c r="BB58" i="89"/>
  <c r="BF58" i="89"/>
  <c r="BE58" i="89"/>
  <c r="BD58" i="89"/>
  <c r="BC58" i="89"/>
  <c r="BQ41" i="89"/>
  <c r="S41" i="89"/>
  <c r="S58" i="89"/>
  <c r="BD55" i="89"/>
  <c r="BA55" i="89"/>
  <c r="AA14" i="89"/>
  <c r="K56" i="89"/>
  <c r="AA58" i="89"/>
  <c r="AI14" i="89"/>
  <c r="BC53" i="89"/>
  <c r="BC55" i="89"/>
  <c r="BA57" i="89"/>
  <c r="BF57" i="89"/>
  <c r="BM57" i="89"/>
  <c r="BE57" i="89"/>
  <c r="BA53" i="89"/>
  <c r="BF53" i="89"/>
  <c r="BB57" i="89"/>
  <c r="BN27" i="93" l="1"/>
  <c r="BO27" i="93"/>
  <c r="BO24" i="93"/>
  <c r="BN24" i="93"/>
  <c r="O21" i="93"/>
  <c r="BN21" i="93"/>
  <c r="BO21" i="93"/>
  <c r="BN17" i="93"/>
  <c r="O17" i="93"/>
  <c r="BO17" i="93"/>
  <c r="BN19" i="93"/>
  <c r="O19" i="93"/>
  <c r="BO19" i="93"/>
  <c r="O43" i="93"/>
  <c r="BN43" i="93"/>
  <c r="BO43" i="93"/>
  <c r="BN58" i="93"/>
  <c r="O58" i="93"/>
  <c r="BO58" i="93"/>
  <c r="BN52" i="93"/>
  <c r="O52" i="93"/>
  <c r="BO52" i="93"/>
  <c r="BN40" i="93"/>
  <c r="O40" i="93"/>
  <c r="BO40" i="93"/>
  <c r="O26" i="93"/>
  <c r="BN26" i="93"/>
  <c r="BO26" i="93"/>
  <c r="BN23" i="93"/>
  <c r="O23" i="93"/>
  <c r="BO23" i="93"/>
  <c r="BN38" i="93"/>
  <c r="O38" i="93"/>
  <c r="BO38" i="93"/>
  <c r="BN33" i="93"/>
  <c r="O33" i="93"/>
  <c r="BO33" i="93"/>
  <c r="BN59" i="93"/>
  <c r="O59" i="93"/>
  <c r="BO59" i="93"/>
  <c r="O18" i="93"/>
  <c r="BN18" i="93"/>
  <c r="BO18" i="93"/>
  <c r="BN28" i="93"/>
  <c r="O28" i="93"/>
  <c r="BO28" i="93"/>
  <c r="O53" i="93"/>
  <c r="BN53" i="93"/>
  <c r="BO53" i="93"/>
  <c r="O35" i="93"/>
  <c r="BN35" i="93"/>
  <c r="BO35" i="93"/>
  <c r="O29" i="93"/>
  <c r="BN29" i="93"/>
  <c r="BO29" i="93"/>
  <c r="BN20" i="93"/>
  <c r="O20" i="93"/>
  <c r="BO20" i="93"/>
  <c r="BN22" i="93"/>
  <c r="O22" i="93"/>
  <c r="BO22" i="93"/>
  <c r="BN15" i="93"/>
  <c r="O15" i="93"/>
  <c r="BO15" i="93"/>
  <c r="O16" i="93"/>
  <c r="BN16" i="93"/>
  <c r="BO16" i="93"/>
  <c r="O48" i="93"/>
  <c r="BN48" i="93"/>
  <c r="BO48" i="93"/>
  <c r="O25" i="93"/>
  <c r="BN25" i="93"/>
  <c r="BO25" i="93"/>
  <c r="O13" i="93"/>
  <c r="BN13" i="93"/>
  <c r="BO13" i="93"/>
  <c r="O14" i="93"/>
  <c r="BN14" i="93"/>
  <c r="BO14" i="93"/>
  <c r="BN31" i="93"/>
  <c r="O31" i="93"/>
  <c r="BO31" i="93"/>
  <c r="O25" i="92"/>
  <c r="BN25" i="92"/>
  <c r="BO25" i="92"/>
  <c r="BN41" i="92"/>
  <c r="O41" i="92"/>
  <c r="BO41" i="92"/>
  <c r="BN39" i="92"/>
  <c r="O39" i="92"/>
  <c r="BO39" i="92"/>
  <c r="BN33" i="92"/>
  <c r="O33" i="92"/>
  <c r="BO33" i="92"/>
  <c r="BN35" i="92"/>
  <c r="O35" i="92"/>
  <c r="BO35" i="92"/>
  <c r="BN17" i="92"/>
  <c r="O17" i="92"/>
  <c r="BO17" i="92"/>
  <c r="BN21" i="92"/>
  <c r="O21" i="92"/>
  <c r="BO21" i="92"/>
  <c r="O31" i="92"/>
  <c r="BN31" i="92"/>
  <c r="BO31" i="92"/>
  <c r="O15" i="92"/>
  <c r="BN15" i="92"/>
  <c r="BO15" i="92"/>
  <c r="O20" i="92"/>
  <c r="BN20" i="92"/>
  <c r="BO20" i="92"/>
  <c r="O26" i="92"/>
  <c r="BN26" i="92"/>
  <c r="BO26" i="92"/>
  <c r="O30" i="92"/>
  <c r="BN30" i="92"/>
  <c r="BO30" i="92"/>
  <c r="O27" i="92"/>
  <c r="BN27" i="92"/>
  <c r="BO27" i="92"/>
  <c r="O29" i="92"/>
  <c r="BN29" i="92"/>
  <c r="BO29" i="92"/>
  <c r="BN19" i="92"/>
  <c r="O19" i="92"/>
  <c r="BO19" i="92"/>
  <c r="BN24" i="92"/>
  <c r="O24" i="92"/>
  <c r="BO24" i="92"/>
  <c r="BN38" i="92"/>
  <c r="O38" i="92"/>
  <c r="BO38" i="92"/>
  <c r="O37" i="92"/>
  <c r="BN37" i="92"/>
  <c r="BO37" i="92"/>
  <c r="O23" i="92"/>
  <c r="BN23" i="92"/>
  <c r="BO23" i="92"/>
  <c r="O14" i="92"/>
  <c r="BN14" i="92"/>
  <c r="BO14" i="92"/>
  <c r="O13" i="92"/>
  <c r="BN13" i="92"/>
  <c r="BO13" i="92"/>
  <c r="BN32" i="92"/>
  <c r="O32" i="92"/>
  <c r="BO32" i="92"/>
  <c r="O36" i="92"/>
  <c r="BN36" i="92"/>
  <c r="BO36" i="92"/>
  <c r="AL23" i="89"/>
  <c r="AY23" i="89" s="1"/>
  <c r="AL24" i="89"/>
  <c r="AY24" i="89" s="1"/>
  <c r="AL15" i="89"/>
  <c r="AY15" i="89" s="1"/>
  <c r="AL21" i="89"/>
  <c r="AY21" i="89" s="1"/>
  <c r="AL17" i="89"/>
  <c r="AY17" i="89" s="1"/>
  <c r="AL20" i="89"/>
  <c r="AY20" i="89" s="1"/>
  <c r="AL19" i="89"/>
  <c r="AY19" i="89" s="1"/>
  <c r="AL18" i="89"/>
  <c r="AY18" i="89" s="1"/>
  <c r="AL22" i="89"/>
  <c r="AY22" i="89" s="1"/>
  <c r="AL16" i="89"/>
  <c r="AY16" i="89" s="1"/>
  <c r="AL13" i="89"/>
  <c r="AY13" i="89" s="1"/>
  <c r="AL14" i="89"/>
  <c r="AY14" i="89" s="1"/>
  <c r="AD42" i="89"/>
  <c r="AX42" i="89" s="1"/>
  <c r="AD23" i="89"/>
  <c r="AX23" i="89" s="1"/>
  <c r="AD31" i="89"/>
  <c r="AX31" i="89" s="1"/>
  <c r="AD19" i="89"/>
  <c r="AX19" i="89" s="1"/>
  <c r="AD28" i="89"/>
  <c r="AX28" i="89" s="1"/>
  <c r="AD41" i="89"/>
  <c r="AX41" i="89" s="1"/>
  <c r="AD40" i="89"/>
  <c r="AX40" i="89" s="1"/>
  <c r="AD20" i="89"/>
  <c r="AX20" i="89" s="1"/>
  <c r="AD26" i="89"/>
  <c r="AX26" i="89" s="1"/>
  <c r="AD24" i="89"/>
  <c r="AX24" i="89" s="1"/>
  <c r="AD34" i="89"/>
  <c r="AX34" i="89" s="1"/>
  <c r="AD18" i="89"/>
  <c r="AX18" i="89" s="1"/>
  <c r="AD39" i="89"/>
  <c r="AX39" i="89" s="1"/>
  <c r="BB39" i="89" s="1"/>
  <c r="V30" i="89"/>
  <c r="AW30" i="89" s="1"/>
  <c r="BF30" i="89" s="1"/>
  <c r="V35" i="89"/>
  <c r="AW35" i="89" s="1"/>
  <c r="V24" i="89"/>
  <c r="AW24" i="89" s="1"/>
  <c r="V15" i="89"/>
  <c r="AW15" i="89" s="1"/>
  <c r="V29" i="89"/>
  <c r="AW29" i="89" s="1"/>
  <c r="BB29" i="89" s="1"/>
  <c r="V38" i="89"/>
  <c r="AW38" i="89" s="1"/>
  <c r="V22" i="89"/>
  <c r="AW22" i="89" s="1"/>
  <c r="V25" i="89"/>
  <c r="AW25" i="89" s="1"/>
  <c r="V37" i="89"/>
  <c r="AW37" i="89" s="1"/>
  <c r="V42" i="89"/>
  <c r="AW42" i="89" s="1"/>
  <c r="V13" i="89"/>
  <c r="AW13" i="89" s="1"/>
  <c r="V40" i="89"/>
  <c r="AW40" i="89" s="1"/>
  <c r="N17" i="89"/>
  <c r="AV17" i="89" s="1"/>
  <c r="N18" i="89"/>
  <c r="AV18" i="89" s="1"/>
  <c r="N22" i="89"/>
  <c r="AV22" i="89" s="1"/>
  <c r="N33" i="89"/>
  <c r="AV33" i="89" s="1"/>
  <c r="N21" i="89"/>
  <c r="AV21" i="89" s="1"/>
  <c r="N13" i="89"/>
  <c r="AV13" i="89" s="1"/>
  <c r="N16" i="89"/>
  <c r="AV16" i="89" s="1"/>
  <c r="N14" i="89"/>
  <c r="AV14" i="89" s="1"/>
  <c r="N25" i="89"/>
  <c r="AV25" i="89" s="1"/>
  <c r="N31" i="89"/>
  <c r="AV31" i="89" s="1"/>
  <c r="BQ44" i="89"/>
  <c r="BQ56" i="89"/>
  <c r="BQ51" i="89"/>
  <c r="BQ40" i="89"/>
  <c r="N45" i="89"/>
  <c r="AV45" i="89" s="1"/>
  <c r="BD45" i="89" s="1"/>
  <c r="BQ24" i="89"/>
  <c r="BQ53" i="89"/>
  <c r="N36" i="89"/>
  <c r="AV36" i="89" s="1"/>
  <c r="BC36" i="89" s="1"/>
  <c r="BQ59" i="89"/>
  <c r="N49" i="89"/>
  <c r="AV49" i="89" s="1"/>
  <c r="BA49" i="89" s="1"/>
  <c r="N24" i="89"/>
  <c r="AV24" i="89" s="1"/>
  <c r="BQ57" i="89"/>
  <c r="BQ32" i="89"/>
  <c r="N27" i="89"/>
  <c r="AV27" i="89" s="1"/>
  <c r="BA27" i="89" s="1"/>
  <c r="BQ25" i="89"/>
  <c r="N23" i="89"/>
  <c r="AV23" i="89" s="1"/>
  <c r="BQ45" i="89"/>
  <c r="BQ50" i="89"/>
  <c r="N28" i="89"/>
  <c r="AV28" i="89" s="1"/>
  <c r="N32" i="89"/>
  <c r="AV32" i="89" s="1"/>
  <c r="BD32" i="89" s="1"/>
  <c r="N20" i="89"/>
  <c r="AV20" i="89" s="1"/>
  <c r="N15" i="89"/>
  <c r="AV15" i="89" s="1"/>
  <c r="BQ54" i="89"/>
  <c r="BQ52" i="89"/>
  <c r="BQ16" i="89"/>
  <c r="BQ39" i="89"/>
  <c r="N40" i="89"/>
  <c r="AV40" i="89" s="1"/>
  <c r="BQ58" i="89"/>
  <c r="BQ31" i="89"/>
  <c r="BQ18" i="89"/>
  <c r="BQ34" i="89"/>
  <c r="BQ15" i="89"/>
  <c r="BQ28" i="89"/>
  <c r="BQ49" i="89"/>
  <c r="BQ46" i="89"/>
  <c r="BQ22" i="89"/>
  <c r="BQ14" i="89"/>
  <c r="BQ17" i="89"/>
  <c r="BQ48" i="89"/>
  <c r="BQ47" i="89"/>
  <c r="BJ58" i="89"/>
  <c r="AE58" i="89" s="1"/>
  <c r="BG58" i="89"/>
  <c r="BK58" i="89"/>
  <c r="AM58" i="89" s="1"/>
  <c r="BL58" i="89"/>
  <c r="AU58" i="89" s="1"/>
  <c r="BI58" i="89"/>
  <c r="W58" i="89" s="1"/>
  <c r="BH58" i="89"/>
  <c r="BK59" i="89"/>
  <c r="AM59" i="89" s="1"/>
  <c r="BH59" i="89"/>
  <c r="BG59" i="89"/>
  <c r="BL59" i="89"/>
  <c r="AU59" i="89" s="1"/>
  <c r="BI59" i="89"/>
  <c r="W59" i="89" s="1"/>
  <c r="BJ59" i="89"/>
  <c r="AE59" i="89" s="1"/>
  <c r="BH56" i="89"/>
  <c r="BL56" i="89"/>
  <c r="AU56" i="89" s="1"/>
  <c r="BJ56" i="89"/>
  <c r="AE56" i="89" s="1"/>
  <c r="BI56" i="89"/>
  <c r="W56" i="89" s="1"/>
  <c r="BG56" i="89"/>
  <c r="BK56" i="89"/>
  <c r="AM56" i="89" s="1"/>
  <c r="BQ19" i="89"/>
  <c r="BK54" i="89"/>
  <c r="AM54" i="89" s="1"/>
  <c r="BH54" i="89"/>
  <c r="BI54" i="89"/>
  <c r="W54" i="89" s="1"/>
  <c r="BJ54" i="89"/>
  <c r="AE54" i="89" s="1"/>
  <c r="BL54" i="89"/>
  <c r="AU54" i="89" s="1"/>
  <c r="BG54" i="89"/>
  <c r="BJ51" i="89"/>
  <c r="AE51" i="89" s="1"/>
  <c r="BK51" i="89"/>
  <c r="AM51" i="89" s="1"/>
  <c r="BH51" i="89"/>
  <c r="BG51" i="89"/>
  <c r="BL51" i="89"/>
  <c r="AU51" i="89" s="1"/>
  <c r="BI51" i="89"/>
  <c r="W51" i="89" s="1"/>
  <c r="BG50" i="89"/>
  <c r="BK50" i="89"/>
  <c r="AM50" i="89" s="1"/>
  <c r="BJ50" i="89"/>
  <c r="AE50" i="89" s="1"/>
  <c r="BI50" i="89"/>
  <c r="W50" i="89" s="1"/>
  <c r="BL50" i="89"/>
  <c r="AU50" i="89" s="1"/>
  <c r="BH50" i="89"/>
  <c r="BL55" i="89"/>
  <c r="AU55" i="89" s="1"/>
  <c r="BI55" i="89"/>
  <c r="W55" i="89" s="1"/>
  <c r="BH55" i="89"/>
  <c r="BG55" i="89"/>
  <c r="BJ55" i="89"/>
  <c r="AE55" i="89" s="1"/>
  <c r="BK55" i="89"/>
  <c r="AM55" i="89" s="1"/>
  <c r="BQ36" i="89"/>
  <c r="BJ48" i="89"/>
  <c r="AE48" i="89" s="1"/>
  <c r="BK48" i="89"/>
  <c r="AM48" i="89" s="1"/>
  <c r="BH48" i="89"/>
  <c r="BG48" i="89"/>
  <c r="BL48" i="89"/>
  <c r="AU48" i="89" s="1"/>
  <c r="BI48" i="89"/>
  <c r="W48" i="89" s="1"/>
  <c r="BQ29" i="89"/>
  <c r="BI57" i="89"/>
  <c r="W57" i="89" s="1"/>
  <c r="BJ57" i="89"/>
  <c r="AE57" i="89" s="1"/>
  <c r="BH57" i="89"/>
  <c r="BG57" i="89"/>
  <c r="BL57" i="89"/>
  <c r="AU57" i="89" s="1"/>
  <c r="BK57" i="89"/>
  <c r="AM57" i="89" s="1"/>
  <c r="BI47" i="89"/>
  <c r="W47" i="89" s="1"/>
  <c r="BJ47" i="89"/>
  <c r="AE47" i="89" s="1"/>
  <c r="BG47" i="89"/>
  <c r="BL47" i="89"/>
  <c r="AU47" i="89" s="1"/>
  <c r="BH47" i="89"/>
  <c r="BK47" i="89"/>
  <c r="AM47" i="89" s="1"/>
  <c r="BQ55" i="89"/>
  <c r="BL46" i="89"/>
  <c r="AU46" i="89" s="1"/>
  <c r="BJ46" i="89"/>
  <c r="AE46" i="89" s="1"/>
  <c r="BI46" i="89"/>
  <c r="W46" i="89" s="1"/>
  <c r="BK46" i="89"/>
  <c r="AM46" i="89" s="1"/>
  <c r="BH46" i="89"/>
  <c r="BG46" i="89"/>
  <c r="BJ44" i="89"/>
  <c r="AE44" i="89" s="1"/>
  <c r="BH44" i="89"/>
  <c r="BG44" i="89"/>
  <c r="BL44" i="89"/>
  <c r="AU44" i="89" s="1"/>
  <c r="BK44" i="89"/>
  <c r="AM44" i="89" s="1"/>
  <c r="BI44" i="89"/>
  <c r="W44" i="89" s="1"/>
  <c r="BK52" i="89"/>
  <c r="AM52" i="89" s="1"/>
  <c r="BG52" i="89"/>
  <c r="BJ52" i="89"/>
  <c r="AE52" i="89" s="1"/>
  <c r="BI52" i="89"/>
  <c r="W52" i="89" s="1"/>
  <c r="BH52" i="89"/>
  <c r="BL52" i="89"/>
  <c r="AU52" i="89" s="1"/>
  <c r="BI53" i="89"/>
  <c r="W53" i="89" s="1"/>
  <c r="BG53" i="89"/>
  <c r="BK53" i="89"/>
  <c r="AM53" i="89" s="1"/>
  <c r="BH53" i="89"/>
  <c r="BL53" i="89"/>
  <c r="AU53" i="89" s="1"/>
  <c r="BJ53" i="89"/>
  <c r="AE53" i="89" s="1"/>
  <c r="BQ27" i="89"/>
  <c r="BQ37" i="89"/>
  <c r="BQ20" i="89"/>
  <c r="BE21" i="89" l="1"/>
  <c r="BC17" i="89"/>
  <c r="BA42" i="89"/>
  <c r="BA23" i="89"/>
  <c r="BM28" i="89"/>
  <c r="BA19" i="89"/>
  <c r="BB19" i="89"/>
  <c r="BM19" i="89"/>
  <c r="BC19" i="89"/>
  <c r="BD19" i="89"/>
  <c r="BF19" i="89"/>
  <c r="BE19" i="89"/>
  <c r="BF20" i="89"/>
  <c r="BD41" i="89"/>
  <c r="BF41" i="89"/>
  <c r="BM41" i="89"/>
  <c r="BB41" i="89"/>
  <c r="BA41" i="89"/>
  <c r="BE41" i="89"/>
  <c r="BC41" i="89"/>
  <c r="BF26" i="89"/>
  <c r="BM26" i="89"/>
  <c r="BB26" i="89"/>
  <c r="BA26" i="89"/>
  <c r="BD26" i="89"/>
  <c r="BE26" i="89"/>
  <c r="BC26" i="89"/>
  <c r="BB34" i="89"/>
  <c r="BD34" i="89"/>
  <c r="BE34" i="89"/>
  <c r="BM34" i="89"/>
  <c r="BF34" i="89"/>
  <c r="BC34" i="89"/>
  <c r="BA34" i="89"/>
  <c r="BD39" i="89"/>
  <c r="BA39" i="89"/>
  <c r="BC39" i="89"/>
  <c r="BE39" i="89"/>
  <c r="BF39" i="89"/>
  <c r="BM39" i="89"/>
  <c r="BF22" i="89"/>
  <c r="BC24" i="89"/>
  <c r="BC30" i="89"/>
  <c r="BM30" i="89"/>
  <c r="BE30" i="89"/>
  <c r="BA30" i="89"/>
  <c r="BD30" i="89"/>
  <c r="BB30" i="89"/>
  <c r="BD35" i="89"/>
  <c r="BA35" i="89"/>
  <c r="BC35" i="89"/>
  <c r="BB35" i="89"/>
  <c r="BE35" i="89"/>
  <c r="BM35" i="89"/>
  <c r="BF35" i="89"/>
  <c r="BD15" i="89"/>
  <c r="BE29" i="89"/>
  <c r="BM29" i="89"/>
  <c r="BF25" i="89"/>
  <c r="BC29" i="89"/>
  <c r="BA29" i="89"/>
  <c r="BF29" i="89"/>
  <c r="BD29" i="89"/>
  <c r="BD38" i="89"/>
  <c r="BM38" i="89"/>
  <c r="BC38" i="89"/>
  <c r="BE38" i="89"/>
  <c r="BF38" i="89"/>
  <c r="BB38" i="89"/>
  <c r="BA38" i="89"/>
  <c r="BF40" i="89"/>
  <c r="BB42" i="89"/>
  <c r="BF42" i="89"/>
  <c r="BM42" i="89"/>
  <c r="BC42" i="89"/>
  <c r="BE42" i="89"/>
  <c r="BD42" i="89"/>
  <c r="BE37" i="89"/>
  <c r="BA37" i="89"/>
  <c r="BF37" i="89"/>
  <c r="BD37" i="89"/>
  <c r="BM37" i="89"/>
  <c r="BB37" i="89"/>
  <c r="BC37" i="89"/>
  <c r="BA17" i="89"/>
  <c r="BF17" i="89"/>
  <c r="BD17" i="89"/>
  <c r="BE17" i="89"/>
  <c r="BM17" i="89"/>
  <c r="BB17" i="89"/>
  <c r="BC18" i="89"/>
  <c r="BM18" i="89"/>
  <c r="BF18" i="89"/>
  <c r="BD18" i="89"/>
  <c r="BB18" i="89"/>
  <c r="BE18" i="89"/>
  <c r="BA18" i="89"/>
  <c r="BC22" i="89"/>
  <c r="BD22" i="89"/>
  <c r="BB22" i="89"/>
  <c r="BE22" i="89"/>
  <c r="BM22" i="89"/>
  <c r="BA22" i="89"/>
  <c r="BM33" i="89"/>
  <c r="BB33" i="89"/>
  <c r="BF33" i="89"/>
  <c r="BA33" i="89"/>
  <c r="BD33" i="89"/>
  <c r="BC33" i="89"/>
  <c r="BE33" i="89"/>
  <c r="BM21" i="89"/>
  <c r="BC21" i="89"/>
  <c r="BE24" i="89"/>
  <c r="BF21" i="89"/>
  <c r="BA21" i="89"/>
  <c r="BD21" i="89"/>
  <c r="BB21" i="89"/>
  <c r="BA36" i="89"/>
  <c r="BD13" i="89"/>
  <c r="BM13" i="89"/>
  <c r="BE13" i="89"/>
  <c r="BF13" i="89"/>
  <c r="BC13" i="89"/>
  <c r="BA13" i="89"/>
  <c r="BB13" i="89"/>
  <c r="BD36" i="89"/>
  <c r="BB49" i="89"/>
  <c r="BM49" i="89"/>
  <c r="BF49" i="89"/>
  <c r="BA25" i="89"/>
  <c r="BC49" i="89"/>
  <c r="BE36" i="89"/>
  <c r="BC25" i="89"/>
  <c r="BF36" i="89"/>
  <c r="BB25" i="89"/>
  <c r="BF45" i="89"/>
  <c r="BD49" i="89"/>
  <c r="BE49" i="89"/>
  <c r="BD14" i="89"/>
  <c r="BF14" i="89"/>
  <c r="BE14" i="89"/>
  <c r="BC14" i="89"/>
  <c r="BB14" i="89"/>
  <c r="BA14" i="89"/>
  <c r="BM14" i="89"/>
  <c r="BC16" i="89"/>
  <c r="BF16" i="89"/>
  <c r="BA16" i="89"/>
  <c r="BM16" i="89"/>
  <c r="BE16" i="89"/>
  <c r="BD16" i="89"/>
  <c r="BB16" i="89"/>
  <c r="BD25" i="89"/>
  <c r="BM25" i="89"/>
  <c r="BE25" i="89"/>
  <c r="BA45" i="89"/>
  <c r="BE23" i="89"/>
  <c r="BB45" i="89"/>
  <c r="BC45" i="89"/>
  <c r="BC31" i="89"/>
  <c r="BA31" i="89"/>
  <c r="BF31" i="89"/>
  <c r="BE31" i="89"/>
  <c r="BB31" i="89"/>
  <c r="BD31" i="89"/>
  <c r="BM31" i="89"/>
  <c r="BE45" i="89"/>
  <c r="BE28" i="89"/>
  <c r="BD28" i="89"/>
  <c r="BB36" i="89"/>
  <c r="BF28" i="89"/>
  <c r="BD23" i="89"/>
  <c r="BF23" i="89"/>
  <c r="BM36" i="89"/>
  <c r="BE15" i="89"/>
  <c r="BC23" i="89"/>
  <c r="BA15" i="89"/>
  <c r="BM23" i="89"/>
  <c r="BC28" i="89"/>
  <c r="BB23" i="89"/>
  <c r="BF15" i="89"/>
  <c r="BA28" i="89"/>
  <c r="BB28" i="89"/>
  <c r="BM45" i="89"/>
  <c r="BM32" i="89"/>
  <c r="BC32" i="89"/>
  <c r="BB32" i="89"/>
  <c r="BE32" i="89"/>
  <c r="BA32" i="89"/>
  <c r="BF32" i="89"/>
  <c r="BB15" i="89"/>
  <c r="BC15" i="89"/>
  <c r="BM15" i="89"/>
  <c r="BM27" i="89"/>
  <c r="BC27" i="89"/>
  <c r="BC20" i="89"/>
  <c r="BF24" i="89"/>
  <c r="BB27" i="89"/>
  <c r="BD24" i="89"/>
  <c r="BD27" i="89"/>
  <c r="BE27" i="89"/>
  <c r="BA24" i="89"/>
  <c r="BB24" i="89"/>
  <c r="BF27" i="89"/>
  <c r="BM24" i="89"/>
  <c r="BA20" i="89"/>
  <c r="BE20" i="89"/>
  <c r="BM20" i="89"/>
  <c r="BB20" i="89"/>
  <c r="BD20" i="89"/>
  <c r="BC40" i="89"/>
  <c r="BE40" i="89"/>
  <c r="BB40" i="89"/>
  <c r="BD40" i="89"/>
  <c r="BA40" i="89"/>
  <c r="BM40" i="89"/>
  <c r="BN51" i="89"/>
  <c r="O51" i="89"/>
  <c r="BO51" i="89"/>
  <c r="O58" i="89"/>
  <c r="BN58" i="89"/>
  <c r="BO58" i="89"/>
  <c r="O52" i="89"/>
  <c r="BN52" i="89"/>
  <c r="BO52" i="89"/>
  <c r="BN54" i="89"/>
  <c r="O54" i="89"/>
  <c r="BO54" i="89"/>
  <c r="O44" i="89"/>
  <c r="BN44" i="89"/>
  <c r="BO44" i="89"/>
  <c r="O56" i="89"/>
  <c r="BN56" i="89"/>
  <c r="BO56" i="89"/>
  <c r="BN57" i="89"/>
  <c r="O57" i="89"/>
  <c r="BO57" i="89"/>
  <c r="BN55" i="89"/>
  <c r="O55" i="89"/>
  <c r="BO55" i="89"/>
  <c r="BN53" i="89"/>
  <c r="O53" i="89"/>
  <c r="BO53" i="89"/>
  <c r="BN48" i="89"/>
  <c r="O48" i="89"/>
  <c r="BO48" i="89"/>
  <c r="O46" i="89"/>
  <c r="BN46" i="89"/>
  <c r="BO46" i="89"/>
  <c r="BN47" i="89"/>
  <c r="O47" i="89"/>
  <c r="BO47" i="89"/>
  <c r="O59" i="89"/>
  <c r="BN59" i="89"/>
  <c r="BO59" i="89"/>
  <c r="O50" i="89"/>
  <c r="BN50" i="89"/>
  <c r="BO50" i="89"/>
  <c r="BJ19" i="89" l="1"/>
  <c r="AE19" i="89" s="1"/>
  <c r="BI19" i="89"/>
  <c r="W19" i="89" s="1"/>
  <c r="BG19" i="89"/>
  <c r="BH19" i="89"/>
  <c r="BL19" i="89"/>
  <c r="AU19" i="89" s="1"/>
  <c r="BK19" i="89"/>
  <c r="AM19" i="89" s="1"/>
  <c r="BG41" i="89"/>
  <c r="BH41" i="89"/>
  <c r="BL41" i="89"/>
  <c r="AU41" i="89" s="1"/>
  <c r="BJ41" i="89"/>
  <c r="AE41" i="89" s="1"/>
  <c r="BI41" i="89"/>
  <c r="W41" i="89" s="1"/>
  <c r="BK41" i="89"/>
  <c r="AM41" i="89" s="1"/>
  <c r="BI26" i="89"/>
  <c r="W26" i="89" s="1"/>
  <c r="BG26" i="89"/>
  <c r="BJ26" i="89"/>
  <c r="AE26" i="89" s="1"/>
  <c r="BL26" i="89"/>
  <c r="AU26" i="89" s="1"/>
  <c r="BK26" i="89"/>
  <c r="AM26" i="89" s="1"/>
  <c r="BH26" i="89"/>
  <c r="BH34" i="89"/>
  <c r="BG34" i="89"/>
  <c r="BL34" i="89"/>
  <c r="AU34" i="89" s="1"/>
  <c r="BK34" i="89"/>
  <c r="AM34" i="89" s="1"/>
  <c r="BI34" i="89"/>
  <c r="W34" i="89" s="1"/>
  <c r="BJ34" i="89"/>
  <c r="AE34" i="89" s="1"/>
  <c r="BI39" i="89"/>
  <c r="W39" i="89" s="1"/>
  <c r="BG39" i="89"/>
  <c r="BK39" i="89"/>
  <c r="AM39" i="89" s="1"/>
  <c r="BH39" i="89"/>
  <c r="O39" i="89" s="1"/>
  <c r="BJ39" i="89"/>
  <c r="AE39" i="89" s="1"/>
  <c r="BL39" i="89"/>
  <c r="AU39" i="89" s="1"/>
  <c r="BG30" i="89"/>
  <c r="BK30" i="89"/>
  <c r="AM30" i="89" s="1"/>
  <c r="BJ30" i="89"/>
  <c r="AE30" i="89" s="1"/>
  <c r="BL30" i="89"/>
  <c r="AU30" i="89" s="1"/>
  <c r="BH30" i="89"/>
  <c r="BI30" i="89"/>
  <c r="W30" i="89" s="1"/>
  <c r="BH35" i="89"/>
  <c r="BJ35" i="89"/>
  <c r="AE35" i="89" s="1"/>
  <c r="BG35" i="89"/>
  <c r="BK35" i="89"/>
  <c r="AM35" i="89" s="1"/>
  <c r="BL35" i="89"/>
  <c r="AU35" i="89" s="1"/>
  <c r="BI35" i="89"/>
  <c r="W35" i="89" s="1"/>
  <c r="BL29" i="89"/>
  <c r="AU29" i="89" s="1"/>
  <c r="BH29" i="89"/>
  <c r="O29" i="89" s="1"/>
  <c r="BK29" i="89"/>
  <c r="AM29" i="89" s="1"/>
  <c r="BG29" i="89"/>
  <c r="BL38" i="89"/>
  <c r="AU38" i="89" s="1"/>
  <c r="BG38" i="89"/>
  <c r="BK38" i="89"/>
  <c r="AM38" i="89" s="1"/>
  <c r="BH38" i="89"/>
  <c r="BJ38" i="89"/>
  <c r="AE38" i="89" s="1"/>
  <c r="BI38" i="89"/>
  <c r="W38" i="89" s="1"/>
  <c r="BI29" i="89"/>
  <c r="BJ29" i="89"/>
  <c r="AE29" i="89" s="1"/>
  <c r="BI37" i="89"/>
  <c r="W37" i="89" s="1"/>
  <c r="BG37" i="89"/>
  <c r="BH37" i="89"/>
  <c r="BK37" i="89"/>
  <c r="AM37" i="89" s="1"/>
  <c r="BJ37" i="89"/>
  <c r="AE37" i="89" s="1"/>
  <c r="BL37" i="89"/>
  <c r="AU37" i="89" s="1"/>
  <c r="BK42" i="89"/>
  <c r="AM42" i="89" s="1"/>
  <c r="BJ42" i="89"/>
  <c r="AE42" i="89" s="1"/>
  <c r="BH42" i="89"/>
  <c r="BI42" i="89"/>
  <c r="W42" i="89" s="1"/>
  <c r="BG42" i="89"/>
  <c r="BL42" i="89"/>
  <c r="AU42" i="89" s="1"/>
  <c r="BI18" i="89"/>
  <c r="W18" i="89" s="1"/>
  <c r="BG18" i="89"/>
  <c r="BL18" i="89"/>
  <c r="AU18" i="89" s="1"/>
  <c r="BJ18" i="89"/>
  <c r="AE18" i="89" s="1"/>
  <c r="BH18" i="89"/>
  <c r="BK18" i="89"/>
  <c r="AM18" i="89" s="1"/>
  <c r="BJ17" i="89"/>
  <c r="AE17" i="89" s="1"/>
  <c r="BI17" i="89"/>
  <c r="W17" i="89" s="1"/>
  <c r="BK22" i="89"/>
  <c r="AM22" i="89" s="1"/>
  <c r="BG17" i="89"/>
  <c r="BL17" i="89"/>
  <c r="AU17" i="89" s="1"/>
  <c r="BH17" i="89"/>
  <c r="BK17" i="89"/>
  <c r="AM17" i="89" s="1"/>
  <c r="BG22" i="89"/>
  <c r="BH22" i="89"/>
  <c r="O22" i="89" s="1"/>
  <c r="BJ22" i="89"/>
  <c r="AE22" i="89" s="1"/>
  <c r="BL22" i="89"/>
  <c r="AU22" i="89" s="1"/>
  <c r="BI22" i="89"/>
  <c r="W22" i="89" s="1"/>
  <c r="BK33" i="89"/>
  <c r="AM33" i="89" s="1"/>
  <c r="BG33" i="89"/>
  <c r="BH33" i="89"/>
  <c r="BL33" i="89"/>
  <c r="AU33" i="89" s="1"/>
  <c r="BI33" i="89"/>
  <c r="W33" i="89" s="1"/>
  <c r="BJ33" i="89"/>
  <c r="AE33" i="89" s="1"/>
  <c r="BH21" i="89"/>
  <c r="O21" i="89" s="1"/>
  <c r="BI21" i="89"/>
  <c r="W21" i="89" s="1"/>
  <c r="BJ21" i="89"/>
  <c r="AE21" i="89" s="1"/>
  <c r="BG21" i="89"/>
  <c r="BL21" i="89"/>
  <c r="AU21" i="89" s="1"/>
  <c r="BK21" i="89"/>
  <c r="AM21" i="89" s="1"/>
  <c r="BJ13" i="89"/>
  <c r="AE13" i="89" s="1"/>
  <c r="BG13" i="89"/>
  <c r="BH13" i="89"/>
  <c r="BI13" i="89"/>
  <c r="W13" i="89" s="1"/>
  <c r="BK13" i="89"/>
  <c r="AM13" i="89" s="1"/>
  <c r="BL13" i="89"/>
  <c r="AU13" i="89" s="1"/>
  <c r="BI45" i="89"/>
  <c r="W45" i="89" s="1"/>
  <c r="BG45" i="89"/>
  <c r="BH36" i="89"/>
  <c r="O36" i="89" s="1"/>
  <c r="BH49" i="89"/>
  <c r="O49" i="89" s="1"/>
  <c r="BL25" i="89"/>
  <c r="AU25" i="89" s="1"/>
  <c r="BI49" i="89"/>
  <c r="W49" i="89" s="1"/>
  <c r="BH45" i="89"/>
  <c r="O45" i="89" s="1"/>
  <c r="BG49" i="89"/>
  <c r="BJ25" i="89"/>
  <c r="AE25" i="89" s="1"/>
  <c r="BG25" i="89"/>
  <c r="BK49" i="89"/>
  <c r="AM49" i="89" s="1"/>
  <c r="BL45" i="89"/>
  <c r="AU45" i="89" s="1"/>
  <c r="BK45" i="89"/>
  <c r="AM45" i="89" s="1"/>
  <c r="BI25" i="89"/>
  <c r="W25" i="89" s="1"/>
  <c r="BK16" i="89"/>
  <c r="AM16" i="89" s="1"/>
  <c r="BJ16" i="89"/>
  <c r="AE16" i="89" s="1"/>
  <c r="BL16" i="89"/>
  <c r="AU16" i="89" s="1"/>
  <c r="BH16" i="89"/>
  <c r="BG16" i="89"/>
  <c r="BI16" i="89"/>
  <c r="W16" i="89" s="1"/>
  <c r="BJ45" i="89"/>
  <c r="AE45" i="89" s="1"/>
  <c r="BJ49" i="89"/>
  <c r="AE49" i="89" s="1"/>
  <c r="BK25" i="89"/>
  <c r="AM25" i="89" s="1"/>
  <c r="BG14" i="89"/>
  <c r="BL14" i="89"/>
  <c r="AU14" i="89" s="1"/>
  <c r="BK14" i="89"/>
  <c r="AM14" i="89" s="1"/>
  <c r="BI14" i="89"/>
  <c r="W14" i="89" s="1"/>
  <c r="BJ14" i="89"/>
  <c r="AE14" i="89" s="1"/>
  <c r="BH14" i="89"/>
  <c r="BL49" i="89"/>
  <c r="AU49" i="89" s="1"/>
  <c r="BH25" i="89"/>
  <c r="O25" i="89" s="1"/>
  <c r="BL28" i="89"/>
  <c r="AU28" i="89" s="1"/>
  <c r="BJ36" i="89"/>
  <c r="AE36" i="89" s="1"/>
  <c r="BH31" i="89"/>
  <c r="BL31" i="89"/>
  <c r="AU31" i="89" s="1"/>
  <c r="BI31" i="89"/>
  <c r="W31" i="89" s="1"/>
  <c r="BJ31" i="89"/>
  <c r="AE31" i="89" s="1"/>
  <c r="BG31" i="89"/>
  <c r="BK31" i="89"/>
  <c r="AM31" i="89" s="1"/>
  <c r="BJ28" i="89"/>
  <c r="AE28" i="89" s="1"/>
  <c r="BG23" i="89"/>
  <c r="BJ23" i="89"/>
  <c r="AE23" i="89" s="1"/>
  <c r="BL23" i="89"/>
  <c r="AU23" i="89" s="1"/>
  <c r="BK28" i="89"/>
  <c r="AM28" i="89" s="1"/>
  <c r="BI36" i="89"/>
  <c r="W36" i="89" s="1"/>
  <c r="BH28" i="89"/>
  <c r="O28" i="89" s="1"/>
  <c r="BG28" i="89"/>
  <c r="BK36" i="89"/>
  <c r="AM36" i="89" s="1"/>
  <c r="BI28" i="89"/>
  <c r="W28" i="89" s="1"/>
  <c r="BL36" i="89"/>
  <c r="AU36" i="89" s="1"/>
  <c r="BK23" i="89"/>
  <c r="AM23" i="89" s="1"/>
  <c r="BG36" i="89"/>
  <c r="BI23" i="89"/>
  <c r="W23" i="89" s="1"/>
  <c r="BJ32" i="89"/>
  <c r="AE32" i="89" s="1"/>
  <c r="BH23" i="89"/>
  <c r="O23" i="89" s="1"/>
  <c r="BK15" i="89"/>
  <c r="AM15" i="89" s="1"/>
  <c r="BG27" i="89"/>
  <c r="BH32" i="89"/>
  <c r="O32" i="89" s="1"/>
  <c r="BJ15" i="89"/>
  <c r="AE15" i="89" s="1"/>
  <c r="BI32" i="89"/>
  <c r="W32" i="89" s="1"/>
  <c r="BG32" i="89"/>
  <c r="BL32" i="89"/>
  <c r="AU32" i="89" s="1"/>
  <c r="BK32" i="89"/>
  <c r="AM32" i="89" s="1"/>
  <c r="BG15" i="89"/>
  <c r="BH15" i="89"/>
  <c r="O15" i="89" s="1"/>
  <c r="BJ27" i="89"/>
  <c r="AE27" i="89" s="1"/>
  <c r="BI15" i="89"/>
  <c r="W15" i="89" s="1"/>
  <c r="BI27" i="89"/>
  <c r="W27" i="89" s="1"/>
  <c r="BH27" i="89"/>
  <c r="O27" i="89" s="1"/>
  <c r="BH24" i="89"/>
  <c r="O24" i="89" s="1"/>
  <c r="BK27" i="89"/>
  <c r="AM27" i="89" s="1"/>
  <c r="BL20" i="89"/>
  <c r="AU20" i="89" s="1"/>
  <c r="BJ24" i="89"/>
  <c r="AE24" i="89" s="1"/>
  <c r="BL15" i="89"/>
  <c r="AU15" i="89" s="1"/>
  <c r="BI20" i="89"/>
  <c r="W20" i="89" s="1"/>
  <c r="BL27" i="89"/>
  <c r="AU27" i="89" s="1"/>
  <c r="BK24" i="89"/>
  <c r="AM24" i="89" s="1"/>
  <c r="BG24" i="89"/>
  <c r="BI24" i="89"/>
  <c r="W24" i="89" s="1"/>
  <c r="BL24" i="89"/>
  <c r="AU24" i="89" s="1"/>
  <c r="BG20" i="89"/>
  <c r="BH20" i="89"/>
  <c r="O20" i="89" s="1"/>
  <c r="BK20" i="89"/>
  <c r="AM20" i="89" s="1"/>
  <c r="BJ20" i="89"/>
  <c r="AE20" i="89" s="1"/>
  <c r="BI40" i="89"/>
  <c r="W40" i="89" s="1"/>
  <c r="BL40" i="89"/>
  <c r="AU40" i="89" s="1"/>
  <c r="BK40" i="89"/>
  <c r="AM40" i="89" s="1"/>
  <c r="BJ40" i="89"/>
  <c r="AE40" i="89" s="1"/>
  <c r="BH40" i="89"/>
  <c r="BG40" i="89"/>
  <c r="BO19" i="89" l="1"/>
  <c r="BN19" i="89"/>
  <c r="O19" i="89"/>
  <c r="O41" i="89"/>
  <c r="BO41" i="89"/>
  <c r="BN41" i="89"/>
  <c r="BN26" i="89"/>
  <c r="O26" i="89"/>
  <c r="BO26" i="89"/>
  <c r="BN34" i="89"/>
  <c r="O34" i="89"/>
  <c r="BO34" i="89"/>
  <c r="BO39" i="89"/>
  <c r="BN39" i="89"/>
  <c r="BN30" i="89"/>
  <c r="BO30" i="89"/>
  <c r="O30" i="89"/>
  <c r="O35" i="89"/>
  <c r="BN35" i="89"/>
  <c r="BO35" i="89"/>
  <c r="W29" i="89"/>
  <c r="BN29" i="89"/>
  <c r="BN38" i="89"/>
  <c r="O38" i="89"/>
  <c r="BO38" i="89"/>
  <c r="BO29" i="89"/>
  <c r="BO37" i="89"/>
  <c r="BN37" i="89"/>
  <c r="O37" i="89"/>
  <c r="BN42" i="89"/>
  <c r="O42" i="89"/>
  <c r="BO42" i="89"/>
  <c r="O18" i="89"/>
  <c r="BO18" i="89"/>
  <c r="BN18" i="89"/>
  <c r="O17" i="89"/>
  <c r="BO17" i="89"/>
  <c r="BN17" i="89"/>
  <c r="BN22" i="89"/>
  <c r="BO22" i="89"/>
  <c r="BN33" i="89"/>
  <c r="O33" i="89"/>
  <c r="BO33" i="89"/>
  <c r="BN13" i="89"/>
  <c r="BO13" i="89"/>
  <c r="O13" i="89"/>
  <c r="BO21" i="89"/>
  <c r="BN21" i="89"/>
  <c r="BO49" i="89"/>
  <c r="BN49" i="89"/>
  <c r="O14" i="89"/>
  <c r="BN14" i="89"/>
  <c r="BO14" i="89"/>
  <c r="BO45" i="89"/>
  <c r="BN25" i="89"/>
  <c r="BO16" i="89"/>
  <c r="O16" i="89"/>
  <c r="BN16" i="89"/>
  <c r="BO25" i="89"/>
  <c r="BN45" i="89"/>
  <c r="O31" i="89"/>
  <c r="BN31" i="89"/>
  <c r="BO31" i="89"/>
  <c r="BO28" i="89"/>
  <c r="BO36" i="89"/>
  <c r="BN28" i="89"/>
  <c r="BO23" i="89"/>
  <c r="BN36" i="89"/>
  <c r="BN23" i="89"/>
  <c r="BO15" i="89"/>
  <c r="BN15" i="89"/>
  <c r="BO27" i="89"/>
  <c r="BO32" i="89"/>
  <c r="BN32" i="89"/>
  <c r="BN27" i="89"/>
  <c r="BO24" i="89"/>
  <c r="BN24" i="89"/>
  <c r="BN20" i="89"/>
  <c r="BO20" i="89"/>
  <c r="O40" i="89"/>
  <c r="BN40" i="89"/>
  <c r="BO40" i="89"/>
</calcChain>
</file>

<file path=xl/sharedStrings.xml><?xml version="1.0" encoding="utf-8"?>
<sst xmlns="http://schemas.openxmlformats.org/spreadsheetml/2006/main" count="1773" uniqueCount="160">
  <si>
    <t>Steuermann</t>
  </si>
  <si>
    <t>Bootstyp</t>
  </si>
  <si>
    <t>Segel-Nr.</t>
  </si>
  <si>
    <t>Zielzeit</t>
  </si>
  <si>
    <t>Start</t>
  </si>
  <si>
    <t>gesegelte Zeit</t>
  </si>
  <si>
    <t>Platz</t>
  </si>
  <si>
    <t>A</t>
  </si>
  <si>
    <t>B</t>
  </si>
  <si>
    <t>P 24</t>
  </si>
  <si>
    <t>??</t>
  </si>
  <si>
    <t>o. Nr.</t>
  </si>
  <si>
    <t>Gesamtwertung</t>
  </si>
  <si>
    <t>berechn. Zeit</t>
  </si>
  <si>
    <t>Pkt.</t>
  </si>
  <si>
    <t>Gesamt-
Punkte</t>
  </si>
  <si>
    <t>R 638</t>
  </si>
  <si>
    <t>Anzahl gewerteter Starter =</t>
  </si>
  <si>
    <t>Wert.
J/N</t>
  </si>
  <si>
    <t>YS
heute</t>
  </si>
  <si>
    <t>R 967</t>
  </si>
  <si>
    <t>Noglinsky, Jörg</t>
  </si>
  <si>
    <t>schnellstes Vergleichs-Schiff nach DSV-YS</t>
  </si>
  <si>
    <t>E 95</t>
  </si>
  <si>
    <t>R 773</t>
  </si>
  <si>
    <t>P 1826</t>
  </si>
  <si>
    <t>Jörger, Manfred</t>
  </si>
  <si>
    <t>R 1394</t>
  </si>
  <si>
    <t>Breuckmann, Michael</t>
  </si>
  <si>
    <t>Wachotsch, Thomas</t>
  </si>
  <si>
    <t>Henkel, Antje</t>
  </si>
  <si>
    <t>Krane, Uwe</t>
  </si>
  <si>
    <t>Gaebel, Rolf</t>
  </si>
  <si>
    <t>Rückert, Klaus</t>
  </si>
  <si>
    <t>Gottschalk, Petra</t>
  </si>
  <si>
    <t>Zobel, Olivier</t>
  </si>
  <si>
    <t>Groener, Andreas</t>
  </si>
  <si>
    <t>H 277</t>
  </si>
  <si>
    <t>von Reden, Paul</t>
  </si>
  <si>
    <t>Biese, Reinald</t>
  </si>
  <si>
    <t>Kuster, Karin</t>
  </si>
  <si>
    <t>Lehmann, Julia</t>
  </si>
  <si>
    <t>Stromeyer, Clemens</t>
  </si>
  <si>
    <t>Niere, Björn</t>
  </si>
  <si>
    <t>Klasse A + B zusammen</t>
  </si>
  <si>
    <t>Lehmann, Dirk</t>
  </si>
  <si>
    <t>SP 28</t>
  </si>
  <si>
    <t>Lipski, Sebastian</t>
  </si>
  <si>
    <t>Huntrieser, Rainer</t>
  </si>
  <si>
    <t>Müller, Kai</t>
  </si>
  <si>
    <t>Spi
Verg.</t>
  </si>
  <si>
    <t>A/B</t>
  </si>
  <si>
    <t>Anz.
Wert.</t>
  </si>
  <si>
    <t>Anz.
Wettf.</t>
  </si>
  <si>
    <t>C 1</t>
  </si>
  <si>
    <t>Pankow, Ulf</t>
  </si>
  <si>
    <t>DNC</t>
  </si>
  <si>
    <t>DNC = nicht gestartet</t>
  </si>
  <si>
    <t>Hohmeier, Markus</t>
  </si>
  <si>
    <t>Maly, Karsten</t>
  </si>
  <si>
    <t>Schmidt, Martin</t>
  </si>
  <si>
    <t>Schotzke, Florian</t>
  </si>
  <si>
    <t>Tieteze, Alexander+Kerstin</t>
  </si>
  <si>
    <t>Sydow, Reinhard</t>
  </si>
  <si>
    <t>Vater, Thomas</t>
  </si>
  <si>
    <t>0 bis 0 Bft.</t>
  </si>
  <si>
    <t>Hanse 315 alt</t>
  </si>
  <si>
    <t>Hellmann, Antonia</t>
  </si>
  <si>
    <t>Kuster, Markus</t>
  </si>
  <si>
    <t>Wilke, Regatta-Gem.</t>
  </si>
  <si>
    <t>5. / Sa., 00.00.2022</t>
  </si>
  <si>
    <t>VFSW
YS 2022</t>
  </si>
  <si>
    <r>
      <t>Pretty 24</t>
    </r>
    <r>
      <rPr>
        <sz val="8"/>
        <color rgb="FFFF0000"/>
        <rFont val="Arial"/>
        <family val="2"/>
      </rPr>
      <t>, Blister</t>
    </r>
  </si>
  <si>
    <t>G 2651</t>
  </si>
  <si>
    <t>Meßner, Cato</t>
  </si>
  <si>
    <t>Stegner, Axel</t>
  </si>
  <si>
    <t>DNF/DNQ = nicht ins Ziel</t>
  </si>
  <si>
    <t>Wilke, Lars</t>
  </si>
  <si>
    <t>DSV YS 2023</t>
  </si>
  <si>
    <t>N</t>
  </si>
  <si>
    <t>Kappel, Oliver</t>
  </si>
  <si>
    <r>
      <rPr>
        <b/>
        <sz val="12"/>
        <rFont val="Arial"/>
        <family val="2"/>
      </rPr>
      <t xml:space="preserve">VFSW- Vereinsregatta  2024 - Gesamtwertung </t>
    </r>
    <r>
      <rPr>
        <sz val="12"/>
        <rFont val="Arial"/>
        <family val="2"/>
      </rPr>
      <t>(4 Wettfahrten - 3 Wertungen)</t>
    </r>
  </si>
  <si>
    <t>1. Wettfahrt 18.05.2024</t>
  </si>
  <si>
    <t>2. Wettfahrt 01.06.2024</t>
  </si>
  <si>
    <r>
      <t xml:space="preserve">Küsteny. 750 </t>
    </r>
    <r>
      <rPr>
        <sz val="8"/>
        <color rgb="FFFF0000"/>
        <rFont val="Arial"/>
        <family val="2"/>
      </rPr>
      <t>YS o. Spi.</t>
    </r>
  </si>
  <si>
    <r>
      <t>H-Boot</t>
    </r>
    <r>
      <rPr>
        <sz val="8"/>
        <color rgb="FFFF0000"/>
        <rFont val="Arial"/>
        <family val="2"/>
      </rPr>
      <t>, mit Spi</t>
    </r>
  </si>
  <si>
    <t>offizielle Wertung Klasse A und B gemeinsam / nach DSV-Yardstick</t>
  </si>
  <si>
    <t>1 bis 3 Bft.</t>
  </si>
  <si>
    <r>
      <t xml:space="preserve">H-Boot </t>
    </r>
    <r>
      <rPr>
        <sz val="8"/>
        <color rgb="FFFF0000"/>
        <rFont val="Arial"/>
        <family val="2"/>
      </rPr>
      <t>YS m. Spi.</t>
    </r>
  </si>
  <si>
    <t>Markus</t>
  </si>
  <si>
    <t>Schade, Lars</t>
  </si>
  <si>
    <r>
      <t xml:space="preserve">20qm JK </t>
    </r>
    <r>
      <rPr>
        <sz val="8"/>
        <color rgb="FFFF0000"/>
        <rFont val="Arial"/>
        <family val="2"/>
      </rPr>
      <t>YS m. Spi.</t>
    </r>
  </si>
  <si>
    <r>
      <t xml:space="preserve">Biga 26 </t>
    </r>
    <r>
      <rPr>
        <sz val="8"/>
        <color rgb="FFFF0000"/>
        <rFont val="Arial"/>
        <family val="2"/>
      </rPr>
      <t>YS m. Spi.</t>
    </r>
  </si>
  <si>
    <r>
      <t xml:space="preserve">H-Boot </t>
    </r>
    <r>
      <rPr>
        <sz val="8"/>
        <color rgb="FFFF0000"/>
        <rFont val="Arial"/>
        <family val="2"/>
      </rPr>
      <t>YS m.Spi</t>
    </r>
  </si>
  <si>
    <r>
      <t xml:space="preserve">Great Dane 28 </t>
    </r>
    <r>
      <rPr>
        <sz val="8"/>
        <color rgb="FFFF0000"/>
        <rFont val="Arial"/>
        <family val="2"/>
      </rPr>
      <t>YS m. Spi</t>
    </r>
  </si>
  <si>
    <r>
      <t xml:space="preserve">Dela RK 18 </t>
    </r>
    <r>
      <rPr>
        <sz val="8"/>
        <color rgb="FFFF0000"/>
        <rFont val="Arial"/>
        <family val="2"/>
      </rPr>
      <t>YS m. Spi</t>
    </r>
  </si>
  <si>
    <r>
      <t xml:space="preserve">Bavaria 36  </t>
    </r>
    <r>
      <rPr>
        <sz val="8"/>
        <color rgb="FFFF0000"/>
        <rFont val="Arial"/>
        <family val="2"/>
      </rPr>
      <t xml:space="preserve">YS m. Spi. </t>
    </r>
  </si>
  <si>
    <r>
      <t xml:space="preserve">Dela VA 18 </t>
    </r>
    <r>
      <rPr>
        <sz val="8"/>
        <color rgb="FFFF0000"/>
        <rFont val="Arial"/>
        <family val="2"/>
      </rPr>
      <t>YS m. Spi</t>
    </r>
  </si>
  <si>
    <r>
      <t xml:space="preserve">IF-Boot </t>
    </r>
    <r>
      <rPr>
        <sz val="8"/>
        <color rgb="FFFF0000"/>
        <rFont val="Arial"/>
        <family val="2"/>
      </rPr>
      <t>YS m. Spi</t>
    </r>
  </si>
  <si>
    <r>
      <t xml:space="preserve">SunFast 20 </t>
    </r>
    <r>
      <rPr>
        <sz val="8"/>
        <color rgb="FFFF0000"/>
        <rFont val="Arial"/>
        <family val="2"/>
      </rPr>
      <t>YS m. Spi.</t>
    </r>
  </si>
  <si>
    <r>
      <t xml:space="preserve">Biga 29 </t>
    </r>
    <r>
      <rPr>
        <sz val="8"/>
        <color rgb="FFFF0000"/>
        <rFont val="Arial"/>
        <family val="2"/>
      </rPr>
      <t>YS m. Spi.</t>
    </r>
  </si>
  <si>
    <r>
      <t xml:space="preserve">Warship 740  </t>
    </r>
    <r>
      <rPr>
        <sz val="8"/>
        <color rgb="FFFF0000"/>
        <rFont val="Arial"/>
        <family val="2"/>
      </rPr>
      <t>YS m. Spi.</t>
    </r>
  </si>
  <si>
    <r>
      <t xml:space="preserve">E-Jolle </t>
    </r>
    <r>
      <rPr>
        <sz val="8"/>
        <color rgb="FFFF0000"/>
        <rFont val="Arial"/>
        <family val="2"/>
      </rPr>
      <t>YS o. Spi.</t>
    </r>
  </si>
  <si>
    <r>
      <t xml:space="preserve">Sailart 19 </t>
    </r>
    <r>
      <rPr>
        <sz val="8"/>
        <color rgb="FFFF0000"/>
        <rFont val="Arial"/>
        <family val="2"/>
      </rPr>
      <t>YS m. Spi.</t>
    </r>
  </si>
  <si>
    <r>
      <t xml:space="preserve">Drachen  </t>
    </r>
    <r>
      <rPr>
        <sz val="8"/>
        <color rgb="FFFF0000"/>
        <rFont val="Arial"/>
        <family val="2"/>
      </rPr>
      <t>YS m. Spi.</t>
    </r>
  </si>
  <si>
    <r>
      <t xml:space="preserve">Aero 9 </t>
    </r>
    <r>
      <rPr>
        <sz val="8"/>
        <color rgb="FFFF0000"/>
        <rFont val="Arial"/>
        <family val="2"/>
      </rPr>
      <t>YS o. Spi.</t>
    </r>
  </si>
  <si>
    <r>
      <t xml:space="preserve">Lanaverre 510 </t>
    </r>
    <r>
      <rPr>
        <sz val="8"/>
        <color rgb="FFFF0000"/>
        <rFont val="Arial"/>
        <family val="2"/>
      </rPr>
      <t>YS o. Spi.</t>
    </r>
  </si>
  <si>
    <r>
      <t xml:space="preserve">Vindeo 45 </t>
    </r>
    <r>
      <rPr>
        <sz val="8"/>
        <color rgb="FFFF0000"/>
        <rFont val="Arial"/>
        <family val="2"/>
      </rPr>
      <t>YS m. Spi.</t>
    </r>
  </si>
  <si>
    <r>
      <t xml:space="preserve">Sunbeam 26 </t>
    </r>
    <r>
      <rPr>
        <sz val="8"/>
        <color rgb="FFFF0000"/>
        <rFont val="Arial"/>
        <family val="2"/>
      </rPr>
      <t>YS m. Spi.</t>
    </r>
  </si>
  <si>
    <r>
      <t xml:space="preserve">15qm JK </t>
    </r>
    <r>
      <rPr>
        <sz val="8"/>
        <color rgb="FFFF0000"/>
        <rFont val="Arial"/>
        <family val="2"/>
      </rPr>
      <t>YS m. Spi.</t>
    </r>
  </si>
  <si>
    <r>
      <t xml:space="preserve">Biga 24 </t>
    </r>
    <r>
      <rPr>
        <sz val="8"/>
        <color rgb="FFFF0000"/>
        <rFont val="Arial"/>
        <family val="2"/>
      </rPr>
      <t>YS m. Spi.</t>
    </r>
  </si>
  <si>
    <r>
      <t xml:space="preserve">420 </t>
    </r>
    <r>
      <rPr>
        <sz val="8"/>
        <color rgb="FFFF0000"/>
        <rFont val="Arial"/>
        <family val="2"/>
      </rPr>
      <t>YS m. Spi.</t>
    </r>
  </si>
  <si>
    <r>
      <rPr>
        <b/>
        <sz val="8"/>
        <rFont val="Arial"/>
        <family val="2"/>
      </rPr>
      <t>I</t>
    </r>
    <r>
      <rPr>
        <sz val="8"/>
        <rFont val="Arial"/>
        <family val="2"/>
      </rPr>
      <t xml:space="preserve">xylon Tour </t>
    </r>
    <r>
      <rPr>
        <sz val="8"/>
        <color rgb="FFFF0000"/>
        <rFont val="Arial"/>
        <family val="2"/>
      </rPr>
      <t>YS o. Spi.</t>
    </r>
  </si>
  <si>
    <r>
      <t xml:space="preserve">Laser Standard </t>
    </r>
    <r>
      <rPr>
        <sz val="8"/>
        <color rgb="FFFF0000"/>
        <rFont val="Arial"/>
        <family val="2"/>
      </rPr>
      <t>YS o. Spi.</t>
    </r>
  </si>
  <si>
    <r>
      <t xml:space="preserve">O-Jolle alt </t>
    </r>
    <r>
      <rPr>
        <sz val="8"/>
        <color rgb="FFFF0000"/>
        <rFont val="Arial"/>
        <family val="2"/>
      </rPr>
      <t>YS o. Spi.</t>
    </r>
  </si>
  <si>
    <r>
      <t xml:space="preserve">Maxi 77 </t>
    </r>
    <r>
      <rPr>
        <sz val="8"/>
        <color rgb="FFFF0000"/>
        <rFont val="Arial"/>
        <family val="2"/>
      </rPr>
      <t>YS m. Spi.</t>
    </r>
  </si>
  <si>
    <r>
      <t xml:space="preserve">H-Jolle </t>
    </r>
    <r>
      <rPr>
        <sz val="8"/>
        <color rgb="FFFF0000"/>
        <rFont val="Arial"/>
        <family val="2"/>
      </rPr>
      <t xml:space="preserve"> YS o. Spi.</t>
    </r>
  </si>
  <si>
    <t>Niere, Karl</t>
  </si>
  <si>
    <t>Wagner;Oliver,Björn,Frank</t>
  </si>
  <si>
    <t>Henkel, Axel</t>
  </si>
  <si>
    <r>
      <t xml:space="preserve">O-Jolle Renn </t>
    </r>
    <r>
      <rPr>
        <sz val="8"/>
        <color rgb="FFFF0000"/>
        <rFont val="Arial"/>
        <family val="2"/>
      </rPr>
      <t>YS o. Spi.</t>
    </r>
  </si>
  <si>
    <r>
      <t xml:space="preserve">Dehler 25 </t>
    </r>
    <r>
      <rPr>
        <sz val="8"/>
        <color rgb="FFFF0000"/>
        <rFont val="Arial"/>
        <family val="2"/>
      </rPr>
      <t>YS m. Spi.</t>
    </r>
  </si>
  <si>
    <t>3 bis 5 Bft.</t>
  </si>
  <si>
    <t>Wilke</t>
  </si>
  <si>
    <t>VFSW
YS 
2025</t>
  </si>
  <si>
    <t>Spi.-Verg. = 2  o. Spi. + 1 Einhand</t>
  </si>
  <si>
    <t>3. Wettfahrt 06.07.2024</t>
  </si>
  <si>
    <t>David</t>
  </si>
  <si>
    <r>
      <t xml:space="preserve">Hurley 800 </t>
    </r>
    <r>
      <rPr>
        <sz val="8"/>
        <color rgb="FFFF0000"/>
        <rFont val="Arial"/>
        <family val="2"/>
      </rPr>
      <t>YS m. Spi</t>
    </r>
  </si>
  <si>
    <r>
      <t xml:space="preserve">Bavaria 34 neu </t>
    </r>
    <r>
      <rPr>
        <sz val="8"/>
        <color rgb="FFFF0000"/>
        <rFont val="Arial"/>
        <family val="2"/>
      </rPr>
      <t>YS m. Spi.</t>
    </r>
  </si>
  <si>
    <t>Luft, Florian</t>
  </si>
  <si>
    <t>4 bis 6 Bft.</t>
  </si>
  <si>
    <t>Eikhoff, David</t>
  </si>
  <si>
    <r>
      <t xml:space="preserve">Kielzugvogel </t>
    </r>
    <r>
      <rPr>
        <sz val="8"/>
        <color rgb="FFFF0000"/>
        <rFont val="Arial"/>
        <family val="2"/>
      </rPr>
      <t>YS o. Spi.</t>
    </r>
  </si>
  <si>
    <t>DNF</t>
  </si>
  <si>
    <t>R 684</t>
  </si>
  <si>
    <t>von Bruch, Torsten</t>
  </si>
  <si>
    <r>
      <t xml:space="preserve">20qm JK </t>
    </r>
    <r>
      <rPr>
        <sz val="8"/>
        <color rgb="FFFF0000"/>
        <rFont val="Arial"/>
        <family val="2"/>
      </rPr>
      <t xml:space="preserve">YS </t>
    </r>
    <r>
      <rPr>
        <sz val="8"/>
        <rFont val="Arial"/>
        <family val="2"/>
      </rPr>
      <t xml:space="preserve">m. </t>
    </r>
    <r>
      <rPr>
        <sz val="8"/>
        <color rgb="FFFF0000"/>
        <rFont val="Arial"/>
        <family val="2"/>
      </rPr>
      <t>Spi.</t>
    </r>
  </si>
  <si>
    <t>4. Wettfahrt 07.09.2024</t>
  </si>
  <si>
    <t>Antje</t>
  </si>
  <si>
    <t>Nowoczyn, Olivier+Philipp</t>
  </si>
  <si>
    <t>Spi.-Verg. = 1 bzw.2  o. Spi. + 1 Einhand</t>
  </si>
  <si>
    <t>DSV YS 2024</t>
  </si>
  <si>
    <t>VFSW
YS 2024</t>
  </si>
  <si>
    <r>
      <rPr>
        <b/>
        <sz val="12"/>
        <rFont val="Arial"/>
        <family val="2"/>
      </rPr>
      <t xml:space="preserve">VFSW- Vereinsregatta  2025 - Gesamtwertung </t>
    </r>
    <r>
      <rPr>
        <sz val="12"/>
        <rFont val="Arial"/>
        <family val="2"/>
      </rPr>
      <t>(4 Wettfahrten - 3 Wertungen)</t>
    </r>
  </si>
  <si>
    <t>DSV YS 2025</t>
  </si>
  <si>
    <t>VFSW
YS 2025</t>
  </si>
  <si>
    <t>1. Wettfahrt 10.05.2025</t>
  </si>
  <si>
    <t>2. Wettfahrt 14.06.2025</t>
  </si>
  <si>
    <t>3. Wettfahrt 05.07.2025</t>
  </si>
  <si>
    <t>4. Wettfahrt 13.09.2025</t>
  </si>
  <si>
    <t>NN</t>
  </si>
  <si>
    <t>5. / Sa., 00.00.0000</t>
  </si>
  <si>
    <t>2 bis 3 Bft.</t>
  </si>
  <si>
    <t>Eichler, Andreas</t>
  </si>
  <si>
    <t>RG Wilke</t>
  </si>
  <si>
    <t>DNS</t>
  </si>
  <si>
    <r>
      <t xml:space="preserve">Hanse 315 alt, </t>
    </r>
    <r>
      <rPr>
        <sz val="8"/>
        <color rgb="FFFF0000"/>
        <rFont val="Arial"/>
        <family val="2"/>
      </rPr>
      <t>YS m. Spi</t>
    </r>
  </si>
  <si>
    <t>Wagner, Regatta-Gem.</t>
  </si>
  <si>
    <r>
      <t xml:space="preserve">Varianta 65 </t>
    </r>
    <r>
      <rPr>
        <sz val="8"/>
        <color rgb="FFFF0000"/>
        <rFont val="Arial"/>
        <family val="2"/>
      </rPr>
      <t>YS m. Spie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</si>
</sst>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"/>
    <numFmt numFmtId="165" formatCode="h:mm:ss"/>
    <numFmt numFmtId="166" formatCode="0.0"/>
    <numFmt numFmtId="167" formatCode="h:mm:ss;@"/>
  </numFmts>
  <fonts count="23" x14ac:knownFonts="1">
    <font>
      <sz val="10"/>
      <name val="Arial"/>
    </font>
    <font>
      <sz val="8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8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12"/>
      <color rgb="FFFF0000"/>
      <name val="Arial"/>
      <family val="2"/>
    </font>
    <font>
      <b/>
      <u/>
      <sz val="8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0070C0"/>
      <name val="Arial"/>
      <family val="2"/>
    </font>
    <font>
      <sz val="10"/>
      <color rgb="FF0070C0"/>
      <name val="Arial"/>
      <family val="2"/>
    </font>
    <font>
      <strike/>
      <sz val="10"/>
      <name val="Arial"/>
      <family val="2"/>
    </font>
    <font>
      <b/>
      <sz val="8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46" fontId="1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1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/>
    <xf numFmtId="165" fontId="6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14" fillId="0" borderId="0" xfId="0" applyFont="1"/>
    <xf numFmtId="0" fontId="1" fillId="0" borderId="0" xfId="0" applyFont="1" applyAlignment="1">
      <alignment vertical="center" wrapText="1"/>
    </xf>
    <xf numFmtId="0" fontId="15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vertical="center"/>
    </xf>
    <xf numFmtId="167" fontId="6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166" fontId="3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46" fontId="1" fillId="0" borderId="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8" fillId="0" borderId="5" xfId="0" applyFont="1" applyBorder="1"/>
    <xf numFmtId="0" fontId="15" fillId="0" borderId="5" xfId="0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5" xfId="0" applyFont="1" applyBorder="1"/>
    <xf numFmtId="165" fontId="6" fillId="0" borderId="5" xfId="0" applyNumberFormat="1" applyFont="1" applyBorder="1" applyAlignment="1">
      <alignment horizontal="center"/>
    </xf>
    <xf numFmtId="46" fontId="1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165" fontId="12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1" fontId="1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5" fillId="0" borderId="5" xfId="0" applyFont="1" applyBorder="1" applyAlignment="1">
      <alignment vertical="center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46" fontId="1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20" fontId="16" fillId="0" borderId="5" xfId="0" applyNumberFormat="1" applyFont="1" applyBorder="1" applyAlignment="1">
      <alignment horizontal="center"/>
    </xf>
    <xf numFmtId="20" fontId="16" fillId="0" borderId="0" xfId="0" applyNumberFormat="1" applyFont="1" applyAlignment="1">
      <alignment horizontal="center"/>
    </xf>
    <xf numFmtId="20" fontId="16" fillId="0" borderId="3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615379</xdr:colOff>
      <xdr:row>8</xdr:row>
      <xdr:rowOff>104346</xdr:rowOff>
    </xdr:from>
    <xdr:to>
      <xdr:col>6</xdr:col>
      <xdr:colOff>204362</xdr:colOff>
      <xdr:row>8</xdr:row>
      <xdr:rowOff>104346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D7792519-B820-43A8-A0F8-E87710BEA0E0}"/>
            </a:ext>
          </a:extLst>
        </xdr:cNvPr>
        <xdr:cNvCxnSpPr/>
      </xdr:nvCxnSpPr>
      <xdr:spPr bwMode="auto">
        <a:xfrm>
          <a:off x="2615629" y="1742646"/>
          <a:ext cx="1570183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615379</xdr:colOff>
      <xdr:row>8</xdr:row>
      <xdr:rowOff>104346</xdr:rowOff>
    </xdr:from>
    <xdr:to>
      <xdr:col>6</xdr:col>
      <xdr:colOff>204362</xdr:colOff>
      <xdr:row>8</xdr:row>
      <xdr:rowOff>104346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F881FD2A-5D28-45D6-9A0F-EA199F970EDA}"/>
            </a:ext>
          </a:extLst>
        </xdr:cNvPr>
        <xdr:cNvCxnSpPr/>
      </xdr:nvCxnSpPr>
      <xdr:spPr bwMode="auto">
        <a:xfrm>
          <a:off x="2615629" y="1742646"/>
          <a:ext cx="1570183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615379</xdr:colOff>
      <xdr:row>8</xdr:row>
      <xdr:rowOff>104346</xdr:rowOff>
    </xdr:from>
    <xdr:to>
      <xdr:col>6</xdr:col>
      <xdr:colOff>204362</xdr:colOff>
      <xdr:row>8</xdr:row>
      <xdr:rowOff>104346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DCF5EE0F-A9F5-4FE2-B7E0-CAFBCF247C4B}"/>
            </a:ext>
          </a:extLst>
        </xdr:cNvPr>
        <xdr:cNvCxnSpPr/>
      </xdr:nvCxnSpPr>
      <xdr:spPr bwMode="auto">
        <a:xfrm>
          <a:off x="2615629" y="1742646"/>
          <a:ext cx="1570183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615379</xdr:colOff>
      <xdr:row>8</xdr:row>
      <xdr:rowOff>104346</xdr:rowOff>
    </xdr:from>
    <xdr:to>
      <xdr:col>6</xdr:col>
      <xdr:colOff>204362</xdr:colOff>
      <xdr:row>8</xdr:row>
      <xdr:rowOff>104346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5119F053-FBBA-4132-A027-7916532FCB3B}"/>
            </a:ext>
          </a:extLst>
        </xdr:cNvPr>
        <xdr:cNvCxnSpPr/>
      </xdr:nvCxnSpPr>
      <xdr:spPr bwMode="auto">
        <a:xfrm>
          <a:off x="2615629" y="1752171"/>
          <a:ext cx="1274908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5A558-51E4-4A62-BFBD-67FBBA52AB3A}">
  <dimension ref="A1:CL61"/>
  <sheetViews>
    <sheetView topLeftCell="A3" zoomScale="73" zoomScaleNormal="73" workbookViewId="0">
      <pane ySplit="1365" activePane="bottomLeft"/>
      <selection activeCell="P5" sqref="P1:W1048576"/>
      <selection pane="bottomLeft" activeCell="BS6" sqref="BS6"/>
    </sheetView>
  </sheetViews>
  <sheetFormatPr baseColWidth="10" defaultRowHeight="12.75" x14ac:dyDescent="0.2"/>
  <cols>
    <col min="1" max="1" width="3.7109375" style="1" customWidth="1"/>
    <col min="2" max="2" width="6.7109375" style="1" customWidth="1"/>
    <col min="3" max="3" width="19.5703125" style="1" customWidth="1"/>
    <col min="4" max="4" width="18.7109375" style="1" customWidth="1"/>
    <col min="5" max="5" width="5.28515625" style="1" customWidth="1"/>
    <col min="6" max="6" width="5.7109375" style="1" customWidth="1"/>
    <col min="7" max="7" width="4.7109375" style="1" customWidth="1"/>
    <col min="8" max="8" width="4.28515625" style="75" customWidth="1"/>
    <col min="9" max="9" width="7.7109375" style="3" customWidth="1"/>
    <col min="10" max="10" width="8.42578125" style="3" customWidth="1"/>
    <col min="11" max="11" width="7.7109375" style="3" customWidth="1"/>
    <col min="12" max="13" width="4.7109375" style="1" customWidth="1"/>
    <col min="14" max="15" width="4.7109375" style="4" customWidth="1"/>
    <col min="16" max="16" width="4.7109375" style="4" hidden="1" customWidth="1"/>
    <col min="17" max="19" width="7.7109375" style="3" hidden="1" customWidth="1"/>
    <col min="20" max="21" width="4.7109375" style="1" hidden="1" customWidth="1"/>
    <col min="22" max="22" width="5.28515625" style="4" hidden="1" customWidth="1"/>
    <col min="23" max="24" width="4.7109375" style="4" hidden="1" customWidth="1"/>
    <col min="25" max="27" width="7.7109375" style="3" hidden="1" customWidth="1"/>
    <col min="28" max="29" width="4.7109375" style="1" hidden="1" customWidth="1"/>
    <col min="30" max="32" width="4.7109375" style="4" hidden="1" customWidth="1"/>
    <col min="33" max="35" width="7.7109375" style="3" hidden="1" customWidth="1"/>
    <col min="36" max="37" width="4.7109375" style="1" hidden="1" customWidth="1"/>
    <col min="38" max="40" width="4.7109375" style="4" hidden="1" customWidth="1"/>
    <col min="41" max="43" width="7.7109375" style="3" hidden="1" customWidth="1"/>
    <col min="44" max="45" width="4.7109375" style="1" hidden="1" customWidth="1"/>
    <col min="46" max="64" width="4.7109375" style="4" hidden="1" customWidth="1"/>
    <col min="65" max="65" width="5" style="4" customWidth="1"/>
    <col min="66" max="66" width="4.7109375" style="4" customWidth="1"/>
    <col min="67" max="68" width="7.42578125" style="4" customWidth="1"/>
    <col min="69" max="69" width="7.42578125" style="25" customWidth="1"/>
    <col min="71" max="16384" width="11.42578125" style="4"/>
  </cols>
  <sheetData>
    <row r="1" spans="1:90" ht="15.75" x14ac:dyDescent="0.25">
      <c r="B1" s="29" t="s">
        <v>144</v>
      </c>
      <c r="C1" s="4"/>
      <c r="I1" s="24"/>
      <c r="Y1" s="24"/>
      <c r="AG1" s="24"/>
      <c r="AO1" s="24"/>
      <c r="AQ1" s="9"/>
      <c r="BO1" s="9" t="s">
        <v>76</v>
      </c>
    </row>
    <row r="2" spans="1:90" ht="15.75" x14ac:dyDescent="0.25">
      <c r="B2" s="89" t="s">
        <v>86</v>
      </c>
      <c r="C2" s="4"/>
      <c r="I2" s="24"/>
      <c r="L2" s="52"/>
      <c r="Y2" s="24"/>
      <c r="AD2" s="2"/>
      <c r="AE2" s="2"/>
      <c r="AF2" s="2"/>
      <c r="AG2" s="2"/>
      <c r="AH2" s="2"/>
      <c r="AI2" s="2"/>
      <c r="AJ2" s="2"/>
      <c r="AK2" s="2"/>
      <c r="AO2" s="24"/>
      <c r="AQ2" s="9"/>
      <c r="BO2" s="9" t="s">
        <v>57</v>
      </c>
    </row>
    <row r="3" spans="1:90" ht="15" x14ac:dyDescent="0.2">
      <c r="B3" s="89"/>
      <c r="C3" s="4"/>
      <c r="H3" s="119" t="s">
        <v>125</v>
      </c>
      <c r="I3" s="119"/>
      <c r="J3" s="119"/>
      <c r="K3" s="119"/>
      <c r="L3" s="119"/>
      <c r="M3" s="119"/>
      <c r="N3" s="119"/>
      <c r="O3" s="119"/>
      <c r="P3" s="119" t="s">
        <v>125</v>
      </c>
      <c r="Q3" s="119"/>
      <c r="R3" s="119"/>
      <c r="S3" s="119"/>
      <c r="T3" s="119"/>
      <c r="U3" s="119"/>
      <c r="V3" s="119"/>
      <c r="W3" s="119"/>
      <c r="X3" s="119" t="s">
        <v>125</v>
      </c>
      <c r="Y3" s="119"/>
      <c r="Z3" s="119"/>
      <c r="AA3" s="119"/>
      <c r="AB3" s="119"/>
      <c r="AC3" s="119"/>
      <c r="AD3" s="119"/>
      <c r="AE3" s="119"/>
      <c r="AF3" s="2"/>
      <c r="AG3" s="2"/>
      <c r="AH3" s="2"/>
      <c r="AI3" s="2"/>
      <c r="AJ3" s="2"/>
      <c r="AK3" s="2"/>
      <c r="AO3" s="24"/>
      <c r="AQ3" s="9"/>
      <c r="BO3" s="9"/>
    </row>
    <row r="4" spans="1:90" ht="12" customHeight="1" x14ac:dyDescent="0.25">
      <c r="B4" s="52"/>
      <c r="C4" s="4"/>
      <c r="G4" s="12"/>
      <c r="H4" s="113" t="s">
        <v>153</v>
      </c>
      <c r="I4" s="114"/>
      <c r="J4" s="114"/>
      <c r="K4" s="114"/>
      <c r="L4" s="114"/>
      <c r="M4" s="114"/>
      <c r="N4" s="114"/>
      <c r="O4" s="115"/>
      <c r="P4" s="113" t="s">
        <v>65</v>
      </c>
      <c r="Q4" s="114"/>
      <c r="R4" s="114"/>
      <c r="S4" s="114"/>
      <c r="T4" s="114"/>
      <c r="U4" s="114"/>
      <c r="V4" s="114"/>
      <c r="W4" s="115"/>
      <c r="X4" s="113" t="s">
        <v>65</v>
      </c>
      <c r="Y4" s="114"/>
      <c r="Z4" s="114"/>
      <c r="AA4" s="114"/>
      <c r="AB4" s="114"/>
      <c r="AC4" s="114"/>
      <c r="AD4" s="114"/>
      <c r="AE4" s="115"/>
      <c r="AF4" s="113" t="s">
        <v>65</v>
      </c>
      <c r="AG4" s="114"/>
      <c r="AH4" s="114"/>
      <c r="AI4" s="114"/>
      <c r="AJ4" s="114"/>
      <c r="AK4" s="114"/>
      <c r="AL4" s="114"/>
      <c r="AM4" s="115"/>
      <c r="AN4" s="114" t="s">
        <v>65</v>
      </c>
      <c r="AO4" s="114"/>
      <c r="AP4" s="114"/>
      <c r="AQ4" s="114"/>
      <c r="AR4" s="114"/>
      <c r="AS4" s="114"/>
      <c r="AT4" s="114"/>
      <c r="AU4" s="114"/>
    </row>
    <row r="5" spans="1:90" x14ac:dyDescent="0.2">
      <c r="A5" s="34"/>
      <c r="B5" s="60"/>
      <c r="G5" s="12"/>
      <c r="H5" s="116" t="s">
        <v>147</v>
      </c>
      <c r="I5" s="117"/>
      <c r="J5" s="117"/>
      <c r="K5" s="117"/>
      <c r="L5" s="117"/>
      <c r="M5" s="117"/>
      <c r="N5" s="117"/>
      <c r="O5" s="118"/>
      <c r="P5" s="73"/>
      <c r="Q5" s="117" t="s">
        <v>148</v>
      </c>
      <c r="R5" s="117"/>
      <c r="S5" s="117"/>
      <c r="T5" s="117"/>
      <c r="U5" s="117"/>
      <c r="V5" s="117"/>
      <c r="W5" s="118"/>
      <c r="X5" s="73"/>
      <c r="Y5" s="117" t="s">
        <v>149</v>
      </c>
      <c r="Z5" s="117"/>
      <c r="AA5" s="117"/>
      <c r="AB5" s="117"/>
      <c r="AC5" s="117"/>
      <c r="AD5" s="117"/>
      <c r="AE5" s="118"/>
      <c r="AF5" s="73"/>
      <c r="AG5" s="117" t="s">
        <v>150</v>
      </c>
      <c r="AH5" s="117"/>
      <c r="AI5" s="117"/>
      <c r="AJ5" s="117"/>
      <c r="AK5" s="117"/>
      <c r="AL5" s="117"/>
      <c r="AM5" s="118"/>
      <c r="AN5" s="117" t="s">
        <v>152</v>
      </c>
      <c r="AO5" s="117"/>
      <c r="AP5" s="117"/>
      <c r="AQ5" s="117"/>
      <c r="AR5" s="117"/>
      <c r="AS5" s="117"/>
      <c r="AT5" s="117"/>
      <c r="AU5" s="118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109" t="s">
        <v>12</v>
      </c>
      <c r="BP5" s="110"/>
      <c r="BQ5" s="69"/>
    </row>
    <row r="6" spans="1:90" s="53" customFormat="1" ht="39.75" customHeight="1" x14ac:dyDescent="0.2">
      <c r="A6" s="40"/>
      <c r="B6" s="31" t="s">
        <v>2</v>
      </c>
      <c r="C6" s="30" t="s">
        <v>0</v>
      </c>
      <c r="D6" s="30" t="s">
        <v>1</v>
      </c>
      <c r="E6" s="31" t="s">
        <v>145</v>
      </c>
      <c r="F6" s="30" t="s">
        <v>146</v>
      </c>
      <c r="G6" s="32" t="s">
        <v>51</v>
      </c>
      <c r="H6" s="13" t="s">
        <v>50</v>
      </c>
      <c r="I6" s="33" t="s">
        <v>3</v>
      </c>
      <c r="J6" s="33" t="s">
        <v>5</v>
      </c>
      <c r="K6" s="33" t="s">
        <v>13</v>
      </c>
      <c r="L6" s="30" t="s">
        <v>19</v>
      </c>
      <c r="M6" s="30" t="s">
        <v>6</v>
      </c>
      <c r="N6" s="30" t="s">
        <v>14</v>
      </c>
      <c r="O6" s="32" t="s">
        <v>18</v>
      </c>
      <c r="P6" s="31" t="s">
        <v>50</v>
      </c>
      <c r="Q6" s="33" t="s">
        <v>3</v>
      </c>
      <c r="R6" s="33" t="s">
        <v>5</v>
      </c>
      <c r="S6" s="33" t="s">
        <v>13</v>
      </c>
      <c r="T6" s="30" t="s">
        <v>19</v>
      </c>
      <c r="U6" s="30" t="s">
        <v>6</v>
      </c>
      <c r="V6" s="30" t="s">
        <v>14</v>
      </c>
      <c r="W6" s="32" t="s">
        <v>18</v>
      </c>
      <c r="X6" s="30" t="s">
        <v>50</v>
      </c>
      <c r="Y6" s="33" t="s">
        <v>3</v>
      </c>
      <c r="Z6" s="33" t="s">
        <v>5</v>
      </c>
      <c r="AA6" s="33" t="s">
        <v>13</v>
      </c>
      <c r="AB6" s="30" t="s">
        <v>19</v>
      </c>
      <c r="AC6" s="30" t="s">
        <v>6</v>
      </c>
      <c r="AD6" s="30" t="s">
        <v>14</v>
      </c>
      <c r="AE6" s="32" t="s">
        <v>18</v>
      </c>
      <c r="AF6" s="31" t="s">
        <v>50</v>
      </c>
      <c r="AG6" s="33" t="s">
        <v>3</v>
      </c>
      <c r="AH6" s="33" t="s">
        <v>5</v>
      </c>
      <c r="AI6" s="33" t="s">
        <v>13</v>
      </c>
      <c r="AJ6" s="30" t="s">
        <v>19</v>
      </c>
      <c r="AK6" s="30" t="s">
        <v>6</v>
      </c>
      <c r="AL6" s="30" t="s">
        <v>14</v>
      </c>
      <c r="AM6" s="32" t="s">
        <v>18</v>
      </c>
      <c r="AN6" s="30" t="s">
        <v>50</v>
      </c>
      <c r="AO6" s="33" t="s">
        <v>3</v>
      </c>
      <c r="AP6" s="33" t="s">
        <v>5</v>
      </c>
      <c r="AQ6" s="33" t="s">
        <v>13</v>
      </c>
      <c r="AR6" s="30" t="s">
        <v>19</v>
      </c>
      <c r="AS6" s="30" t="s">
        <v>6</v>
      </c>
      <c r="AT6" s="30" t="s">
        <v>14</v>
      </c>
      <c r="AU6" s="32" t="s">
        <v>18</v>
      </c>
      <c r="AV6" s="31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 t="s">
        <v>53</v>
      </c>
      <c r="BN6" s="30" t="s">
        <v>52</v>
      </c>
      <c r="BO6" s="31" t="s">
        <v>15</v>
      </c>
      <c r="BP6" s="32" t="s">
        <v>6</v>
      </c>
      <c r="BQ6" s="72" t="s">
        <v>124</v>
      </c>
    </row>
    <row r="7" spans="1:90" ht="6" customHeight="1" x14ac:dyDescent="0.2">
      <c r="B7" s="55"/>
      <c r="C7" s="35"/>
      <c r="D7" s="35"/>
      <c r="E7" s="64"/>
      <c r="F7" s="35"/>
      <c r="G7" s="56"/>
      <c r="H7" s="76"/>
      <c r="I7" s="26"/>
      <c r="J7" s="26"/>
      <c r="K7" s="26"/>
      <c r="L7" s="25"/>
      <c r="M7" s="25"/>
      <c r="N7" s="28"/>
      <c r="O7" s="36"/>
      <c r="P7" s="82"/>
      <c r="Q7" s="26"/>
      <c r="R7" s="26"/>
      <c r="S7" s="26"/>
      <c r="T7" s="25"/>
      <c r="U7" s="25"/>
      <c r="V7" s="28"/>
      <c r="W7" s="36"/>
      <c r="X7" s="28"/>
      <c r="Y7" s="26"/>
      <c r="Z7" s="26"/>
      <c r="AA7" s="26"/>
      <c r="AB7" s="25"/>
      <c r="AC7" s="25"/>
      <c r="AD7" s="28"/>
      <c r="AE7" s="36"/>
      <c r="AF7" s="82"/>
      <c r="AG7" s="26"/>
      <c r="AH7" s="26"/>
      <c r="AI7" s="26"/>
      <c r="AJ7" s="25"/>
      <c r="AK7" s="25"/>
      <c r="AL7" s="28"/>
      <c r="AM7" s="36"/>
      <c r="AN7" s="28"/>
      <c r="AO7" s="26"/>
      <c r="AP7" s="26"/>
      <c r="AQ7" s="26"/>
      <c r="AR7" s="25"/>
      <c r="AS7" s="25"/>
      <c r="AT7" s="28"/>
      <c r="AU7" s="36"/>
      <c r="AV7" s="82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18"/>
      <c r="BP7" s="16"/>
      <c r="BQ7" s="69"/>
    </row>
    <row r="8" spans="1:90" ht="12" customHeight="1" x14ac:dyDescent="0.2">
      <c r="B8" s="55"/>
      <c r="C8" s="25"/>
      <c r="D8" s="25"/>
      <c r="E8" s="55"/>
      <c r="F8" s="25"/>
      <c r="G8" s="56"/>
      <c r="H8" s="76"/>
      <c r="I8" s="111" t="s">
        <v>4</v>
      </c>
      <c r="J8" s="111"/>
      <c r="K8" s="107">
        <v>0.64930555555555602</v>
      </c>
      <c r="L8" s="107"/>
      <c r="M8" s="107"/>
      <c r="N8" s="107"/>
      <c r="O8" s="37"/>
      <c r="P8" s="83"/>
      <c r="Q8" s="111" t="s">
        <v>4</v>
      </c>
      <c r="R8" s="111"/>
      <c r="S8" s="107">
        <v>0</v>
      </c>
      <c r="T8" s="107"/>
      <c r="U8" s="107"/>
      <c r="V8" s="107"/>
      <c r="W8" s="37"/>
      <c r="X8" s="80"/>
      <c r="Y8" s="111" t="s">
        <v>4</v>
      </c>
      <c r="Z8" s="111"/>
      <c r="AA8" s="107">
        <v>0</v>
      </c>
      <c r="AB8" s="107"/>
      <c r="AC8" s="107"/>
      <c r="AD8" s="107"/>
      <c r="AE8" s="37"/>
      <c r="AF8" s="83"/>
      <c r="AG8" s="112" t="s">
        <v>4</v>
      </c>
      <c r="AH8" s="112"/>
      <c r="AI8" s="107">
        <v>0</v>
      </c>
      <c r="AJ8" s="107"/>
      <c r="AK8" s="107"/>
      <c r="AL8" s="107"/>
      <c r="AM8" s="37"/>
      <c r="AN8" s="80"/>
      <c r="AO8" s="111" t="s">
        <v>4</v>
      </c>
      <c r="AP8" s="111"/>
      <c r="AQ8" s="107">
        <v>0</v>
      </c>
      <c r="AR8" s="107"/>
      <c r="AS8" s="107"/>
      <c r="AT8" s="107"/>
      <c r="AU8" s="37"/>
      <c r="AV8" s="83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18"/>
      <c r="BP8" s="16"/>
      <c r="BQ8" s="69"/>
      <c r="BS8" s="6"/>
      <c r="BT8" s="1"/>
      <c r="BU8" s="1"/>
      <c r="BV8" s="1"/>
      <c r="BW8" s="1"/>
    </row>
    <row r="9" spans="1:90" s="8" customFormat="1" ht="15" customHeight="1" x14ac:dyDescent="0.2">
      <c r="A9" s="7"/>
      <c r="B9" s="102" t="s">
        <v>22</v>
      </c>
      <c r="C9"/>
      <c r="D9"/>
      <c r="E9" s="66"/>
      <c r="F9"/>
      <c r="G9" s="67"/>
      <c r="H9" s="77"/>
      <c r="I9" s="90">
        <v>0.69846064814814801</v>
      </c>
      <c r="J9" s="90">
        <f>IF(OR(I9="DNS",I9="DNF"),"o. Wert.",(I9-K$8))</f>
        <v>4.9155092592592001E-2</v>
      </c>
      <c r="K9" s="91">
        <v>0</v>
      </c>
      <c r="L9" s="108" t="s">
        <v>155</v>
      </c>
      <c r="M9" s="108"/>
      <c r="N9" s="108"/>
      <c r="O9" s="68"/>
      <c r="P9" s="84"/>
      <c r="Q9" s="90">
        <v>0</v>
      </c>
      <c r="R9" s="90">
        <f>IF(OR(Q9="DNS",Q9="DNF"),"o. Wert.",(Q9-S$8))</f>
        <v>0</v>
      </c>
      <c r="S9" s="91">
        <v>0</v>
      </c>
      <c r="T9" s="108" t="s">
        <v>151</v>
      </c>
      <c r="U9" s="108"/>
      <c r="V9" s="108"/>
      <c r="W9" s="68"/>
      <c r="X9" s="11"/>
      <c r="Y9" s="90">
        <v>0</v>
      </c>
      <c r="Z9" s="90">
        <f>IF(OR(Y9="DNS",Y9="DNF"),"o. Wert.",(Y9-AA$8))</f>
        <v>0</v>
      </c>
      <c r="AA9" s="91">
        <v>0</v>
      </c>
      <c r="AB9" s="108" t="s">
        <v>151</v>
      </c>
      <c r="AC9" s="108"/>
      <c r="AD9" s="108"/>
      <c r="AE9" s="68"/>
      <c r="AF9" s="84"/>
      <c r="AG9" s="90">
        <v>0</v>
      </c>
      <c r="AH9" s="90">
        <f>IF(OR(AG9="DNS",AG9="DNF"),"o. Wert.",(AG9-AI$8))</f>
        <v>0</v>
      </c>
      <c r="AI9" s="91">
        <v>0</v>
      </c>
      <c r="AJ9" s="108" t="s">
        <v>151</v>
      </c>
      <c r="AK9" s="108"/>
      <c r="AL9" s="108"/>
      <c r="AM9" s="68"/>
      <c r="AN9" s="11"/>
      <c r="AO9" s="90">
        <v>0</v>
      </c>
      <c r="AP9" s="90">
        <f>IF(OR(AO9="DNS",AO9="DNF"),"o. Wert.",(AO9-AQ$8))</f>
        <v>0</v>
      </c>
      <c r="AQ9" s="91" t="s">
        <v>139</v>
      </c>
      <c r="AR9" s="108" t="s">
        <v>79</v>
      </c>
      <c r="AS9" s="108"/>
      <c r="AT9" s="108"/>
      <c r="AU9" s="68"/>
      <c r="AV9" s="84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9"/>
      <c r="BP9" s="21"/>
      <c r="BQ9" s="70"/>
      <c r="BS9" s="7"/>
      <c r="BT9" s="7"/>
      <c r="BU9" s="7"/>
      <c r="BV9" s="7"/>
      <c r="BW9" s="7"/>
    </row>
    <row r="10" spans="1:90" s="8" customFormat="1" ht="12" customHeight="1" x14ac:dyDescent="0.2">
      <c r="A10" s="7"/>
      <c r="B10" s="57"/>
      <c r="C10" s="38"/>
      <c r="D10" s="38"/>
      <c r="E10" s="65"/>
      <c r="F10" s="22"/>
      <c r="G10" s="15"/>
      <c r="H10" s="78"/>
      <c r="I10" s="39"/>
      <c r="J10" s="39"/>
      <c r="K10" s="11"/>
      <c r="L10" s="38"/>
      <c r="M10" s="40"/>
      <c r="N10" s="38"/>
      <c r="O10" s="41"/>
      <c r="P10" s="65"/>
      <c r="Q10" s="39"/>
      <c r="R10" s="39"/>
      <c r="S10" s="11"/>
      <c r="T10" s="38"/>
      <c r="U10" s="40"/>
      <c r="V10" s="38"/>
      <c r="W10" s="41"/>
      <c r="X10" s="38"/>
      <c r="Y10" s="39"/>
      <c r="Z10" s="39"/>
      <c r="AA10" s="11"/>
      <c r="AB10" s="38"/>
      <c r="AC10" s="40"/>
      <c r="AD10" s="38"/>
      <c r="AE10" s="41"/>
      <c r="AF10" s="65"/>
      <c r="AG10" s="39"/>
      <c r="AH10" s="39"/>
      <c r="AI10" s="11"/>
      <c r="AJ10" s="38"/>
      <c r="AK10" s="40"/>
      <c r="AL10" s="38"/>
      <c r="AM10" s="41"/>
      <c r="AN10" s="38"/>
      <c r="AO10" s="39"/>
      <c r="AP10" s="39"/>
      <c r="AQ10" s="11"/>
      <c r="AR10" s="38"/>
      <c r="AS10" s="40"/>
      <c r="AT10" s="38"/>
      <c r="AU10" s="41"/>
      <c r="AV10" s="65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19"/>
      <c r="BP10" s="21"/>
      <c r="BQ10" s="70"/>
    </row>
    <row r="11" spans="1:90" s="8" customFormat="1" ht="12" customHeight="1" x14ac:dyDescent="0.2">
      <c r="A11" s="7"/>
      <c r="B11" s="58" t="s">
        <v>44</v>
      </c>
      <c r="C11" s="42"/>
      <c r="D11" s="42"/>
      <c r="E11" s="43"/>
      <c r="F11" s="22"/>
      <c r="G11" s="15"/>
      <c r="H11" s="78"/>
      <c r="I11" s="42"/>
      <c r="J11" s="44"/>
      <c r="K11" s="11"/>
      <c r="L11" s="10" t="s">
        <v>17</v>
      </c>
      <c r="M11" s="106">
        <f>COUNT(J13:J62)</f>
        <v>19</v>
      </c>
      <c r="N11" s="106"/>
      <c r="O11" s="54"/>
      <c r="P11" s="81"/>
      <c r="Q11" s="42"/>
      <c r="R11" s="44"/>
      <c r="S11" s="11"/>
      <c r="T11" s="10" t="s">
        <v>17</v>
      </c>
      <c r="U11" s="106">
        <f>COUNT(R13:R62)</f>
        <v>0</v>
      </c>
      <c r="V11" s="106"/>
      <c r="W11" s="54"/>
      <c r="X11" s="85"/>
      <c r="Y11" s="42"/>
      <c r="Z11" s="44"/>
      <c r="AA11" s="11"/>
      <c r="AB11" s="10" t="s">
        <v>17</v>
      </c>
      <c r="AC11" s="106">
        <f>COUNT(Z13:Z62)</f>
        <v>0</v>
      </c>
      <c r="AD11" s="106"/>
      <c r="AE11" s="54"/>
      <c r="AF11" s="81"/>
      <c r="AG11" s="42"/>
      <c r="AH11" s="44"/>
      <c r="AI11" s="11"/>
      <c r="AJ11" s="10" t="s">
        <v>17</v>
      </c>
      <c r="AK11" s="106">
        <f>COUNT(AH13:AH62)</f>
        <v>0</v>
      </c>
      <c r="AL11" s="106"/>
      <c r="AM11" s="54"/>
      <c r="AN11" s="85"/>
      <c r="AO11" s="42"/>
      <c r="AP11" s="44"/>
      <c r="AQ11" s="11"/>
      <c r="AR11" s="10" t="s">
        <v>17</v>
      </c>
      <c r="AS11" s="106">
        <f>COUNT(AP13:AP62)</f>
        <v>0</v>
      </c>
      <c r="AT11" s="106"/>
      <c r="AU11" s="54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19"/>
      <c r="BP11" s="74"/>
      <c r="BQ11" s="70"/>
    </row>
    <row r="12" spans="1:90" s="8" customFormat="1" ht="6" customHeight="1" x14ac:dyDescent="0.2">
      <c r="A12" s="7"/>
      <c r="B12" s="57"/>
      <c r="C12" s="47"/>
      <c r="D12" s="47"/>
      <c r="E12" s="58"/>
      <c r="F12" s="22"/>
      <c r="G12" s="15"/>
      <c r="H12" s="78"/>
      <c r="I12" s="50"/>
      <c r="J12" s="44"/>
      <c r="K12" s="11"/>
      <c r="L12" s="38"/>
      <c r="M12" s="45"/>
      <c r="N12" s="45"/>
      <c r="O12" s="46"/>
      <c r="P12" s="45"/>
      <c r="Q12" s="50"/>
      <c r="R12" s="44"/>
      <c r="S12" s="11"/>
      <c r="T12" s="38"/>
      <c r="U12" s="45"/>
      <c r="V12" s="45"/>
      <c r="W12" s="46"/>
      <c r="X12" s="86"/>
      <c r="Y12" s="50"/>
      <c r="Z12" s="44"/>
      <c r="AA12" s="11"/>
      <c r="AB12" s="38"/>
      <c r="AC12" s="45"/>
      <c r="AD12" s="45"/>
      <c r="AE12" s="46"/>
      <c r="AF12" s="45"/>
      <c r="AG12" s="50"/>
      <c r="AH12" s="44"/>
      <c r="AI12" s="11"/>
      <c r="AJ12" s="38"/>
      <c r="AK12" s="45"/>
      <c r="AL12" s="45"/>
      <c r="AM12" s="46"/>
      <c r="AN12" s="86"/>
      <c r="AO12" s="50"/>
      <c r="AP12" s="44"/>
      <c r="AQ12" s="11"/>
      <c r="AR12" s="38"/>
      <c r="AS12" s="45"/>
      <c r="AT12" s="45"/>
      <c r="AU12" s="46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19"/>
      <c r="BP12" s="21"/>
      <c r="BQ12" s="70"/>
    </row>
    <row r="13" spans="1:90" customFormat="1" x14ac:dyDescent="0.2">
      <c r="A13" s="51"/>
      <c r="B13" s="59" t="s">
        <v>23</v>
      </c>
      <c r="C13" s="48" t="s">
        <v>69</v>
      </c>
      <c r="D13" s="25" t="s">
        <v>102</v>
      </c>
      <c r="E13" s="98">
        <v>114</v>
      </c>
      <c r="F13" s="99">
        <f>E13</f>
        <v>114</v>
      </c>
      <c r="G13" s="100" t="s">
        <v>7</v>
      </c>
      <c r="H13" s="79">
        <v>0</v>
      </c>
      <c r="I13" s="50">
        <v>0.69846064814814801</v>
      </c>
      <c r="J13" s="50">
        <f t="shared" ref="J13:J29" si="0">IF(I13="DNC","o. Wert.",IF(OR(I13="DNF",I13="DNS",I13="DNQ"),0,(I13-K$8)))</f>
        <v>4.9155092592592001E-2</v>
      </c>
      <c r="K13" s="61">
        <f t="shared" ref="K13:K29" si="1">IF(J13="o. Wert.",0,(J13/($F13+H13)*100))</f>
        <v>4.3118502274203503E-2</v>
      </c>
      <c r="L13" s="49">
        <f t="shared" ref="L13:L29" si="2">IF(OR(J13="o. Wert.",J13=0)," / ",(J13/J$9*K$9))</f>
        <v>0</v>
      </c>
      <c r="M13" s="27">
        <v>1</v>
      </c>
      <c r="N13" s="62">
        <f t="shared" ref="N13:N29" si="3">IF(I13="DNC","-",(IF(M13=1,100,(100-((M13-1)*100/M$11)))))</f>
        <v>100</v>
      </c>
      <c r="O13" s="41" t="str">
        <f t="shared" ref="O13:O29" si="4">IF(BH13="-","N","J")</f>
        <v>J</v>
      </c>
      <c r="P13" s="79"/>
      <c r="Q13" s="50" t="s">
        <v>56</v>
      </c>
      <c r="R13" s="50" t="str">
        <f t="shared" ref="R13:R29" si="5">IF(Q13="DNC","o. Wert.",IF(OR(Q13="DNF",Q13="DNS",Q13="DNQ"),0,(Q13-S$8)))</f>
        <v>o. Wert.</v>
      </c>
      <c r="S13" s="61">
        <f t="shared" ref="S13:S29" si="6">IF(R13="o. Wert.",0,(R13/($F13+P13)*100))</f>
        <v>0</v>
      </c>
      <c r="T13" s="49" t="str">
        <f t="shared" ref="T13:T29" si="7">IF(OR(R13="o. Wert.",R13=0)," / ",(R13/R$9*S$9))</f>
        <v xml:space="preserve"> / </v>
      </c>
      <c r="U13" s="27">
        <v>0</v>
      </c>
      <c r="V13" s="62" t="str">
        <f t="shared" ref="V13:V29" si="8">IF(Q13="DNC","-",(IF(U13=1,100,(100-((U13-1)*100/U$11)))))</f>
        <v>-</v>
      </c>
      <c r="W13" s="41" t="str">
        <f t="shared" ref="W13:W29" si="9">IF(BI13="-","N","J")</f>
        <v>N</v>
      </c>
      <c r="X13" s="105">
        <v>-3</v>
      </c>
      <c r="Y13" s="50" t="s">
        <v>56</v>
      </c>
      <c r="Z13" s="50" t="str">
        <f t="shared" ref="Z13:Z29" si="10">IF(Y13="DNC","o. Wert.",IF(OR(Y13="DNF",Y13="DNS",Y13="DNQ"),0,(Y13-AA$8)))</f>
        <v>o. Wert.</v>
      </c>
      <c r="AA13" s="61">
        <f t="shared" ref="AA13:AA29" si="11">IF(Z13="o. Wert.",0,(Z13/($F13+X13)*100))</f>
        <v>0</v>
      </c>
      <c r="AB13" s="49" t="str">
        <f t="shared" ref="AB13:AB29" si="12">IF(OR(Z13="o. Wert.",Z13=0)," / ",(Z13/Z$9*AA$9))</f>
        <v xml:space="preserve"> / </v>
      </c>
      <c r="AC13" s="27">
        <v>0</v>
      </c>
      <c r="AD13" s="62" t="str">
        <f t="shared" ref="AD13:AD29" si="13">IF(Y13="DNC","-",(IF(AC13=1,100,(100-((AC13-1)*100/AC$11)))))</f>
        <v>-</v>
      </c>
      <c r="AE13" s="41" t="str">
        <f t="shared" ref="AE13:AE29" si="14">IF(BJ13="-","N","J")</f>
        <v>N</v>
      </c>
      <c r="AF13" s="79">
        <v>0</v>
      </c>
      <c r="AG13" s="50" t="s">
        <v>56</v>
      </c>
      <c r="AH13" s="50" t="str">
        <f t="shared" ref="AH13:AH29" si="15">IF(AG13="DNC","o. Wert.",IF(OR(AG13="DNF",AG13="DNS",AG13="DNQ"),0,(AG13-AI$8)))</f>
        <v>o. Wert.</v>
      </c>
      <c r="AI13" s="61">
        <f t="shared" ref="AI13:AI29" si="16">IF(AH13="o. Wert.",0,(AH13/($F13+AF13)*100))</f>
        <v>0</v>
      </c>
      <c r="AJ13" s="49" t="str">
        <f t="shared" ref="AJ13:AJ29" si="17">IF(OR(AH13="o. Wert.",AH13=0)," / ",(AH13/AH$9*AI$9))</f>
        <v xml:space="preserve"> / </v>
      </c>
      <c r="AK13" s="27">
        <v>0</v>
      </c>
      <c r="AL13" s="62" t="str">
        <f t="shared" ref="AL13:AL29" si="18">IF(AG13="DNC","-",(IF(AK13=1,100,(100-((AK13-1)*100/AK$11)))))</f>
        <v>-</v>
      </c>
      <c r="AM13" s="38" t="str">
        <f t="shared" ref="AM13:AM29" si="19">IF(BK13="-","N","J")</f>
        <v>N</v>
      </c>
      <c r="AN13" s="79"/>
      <c r="AO13" s="87" t="s">
        <v>56</v>
      </c>
      <c r="AP13" s="50" t="str">
        <f t="shared" ref="AP13:AP29" si="20">IF(AO13="DNC","o. Wert.",IF(OR(AO13="DNF",AO13="DNS",AO13="DNQ"),0,(AO13-AQ$8)))</f>
        <v>o. Wert.</v>
      </c>
      <c r="AQ13" s="61">
        <f t="shared" ref="AQ13:AQ29" si="21">IF(AP13="o. Wert.",0,(AP13/($F13+AN13)*100))</f>
        <v>0</v>
      </c>
      <c r="AR13" s="49" t="str">
        <f t="shared" ref="AR13:AR29" si="22">IF(OR(AP13="o. Wert.",AP13=0)," / ",(AP13/AP$9*AQ$9))</f>
        <v xml:space="preserve"> / </v>
      </c>
      <c r="AS13" s="27">
        <v>0</v>
      </c>
      <c r="AT13" s="62" t="str">
        <f t="shared" ref="AT13:AT29" si="23">IF(AO13="DNC","-",(IF(AS13=1,100,(100-((AS13-1)*100/AS$11)))))</f>
        <v>-</v>
      </c>
      <c r="AU13" s="41" t="str">
        <f t="shared" ref="AU13:AU29" si="24">IF(BL13="-","N","J")</f>
        <v>N</v>
      </c>
      <c r="AV13" s="62">
        <f t="shared" ref="AV13:AV29" si="25">N13</f>
        <v>100</v>
      </c>
      <c r="AW13" s="62" t="str">
        <f t="shared" ref="AW13:AW29" si="26">V13</f>
        <v>-</v>
      </c>
      <c r="AX13" s="62" t="str">
        <f t="shared" ref="AX13:AX29" si="27">AD13</f>
        <v>-</v>
      </c>
      <c r="AY13" s="62" t="str">
        <f t="shared" ref="AY13:AY29" si="28">AL13</f>
        <v>-</v>
      </c>
      <c r="AZ13" s="62" t="str">
        <f t="shared" ref="AZ13:AZ29" si="29">AT13</f>
        <v>-</v>
      </c>
      <c r="BA13" s="75">
        <f t="shared" ref="BA13:BA29" si="30">COUNT(AV13:AZ13)</f>
        <v>1</v>
      </c>
      <c r="BB13" s="25">
        <f t="shared" ref="BB13:BB29" si="31">IF(COUNT($AV13:$AZ13)&gt;4,(IF(AV13=MIN($AV13:$AZ13),"-",AV13)),AV13)</f>
        <v>100</v>
      </c>
      <c r="BC13" s="25" t="str">
        <f t="shared" ref="BC13:BC29" si="32">IF(COUNT($AV13:$AZ13)&gt;4,(IF(AW13=MIN($AV13:$AZ13),"-",AW13)),AW13)</f>
        <v>-</v>
      </c>
      <c r="BD13" s="25" t="str">
        <f t="shared" ref="BD13:BD29" si="33">IF(COUNT($AV13:$AZ13)&gt;4,(IF(AX13=MIN($AV13:$AZ13),"-",AX13)),AX13)</f>
        <v>-</v>
      </c>
      <c r="BE13" s="25" t="str">
        <f t="shared" ref="BE13:BE29" si="34">IF(COUNT($AV13:$AZ13)&gt;4,(IF(AY13=MIN($AV13:$AZ13),"-",AY13)),AY13)</f>
        <v>-</v>
      </c>
      <c r="BF13" s="25" t="str">
        <f t="shared" ref="BF13:BF29" si="35">IF(COUNT($AV13:$AZ13)&gt;4,(IF(AZ13=MIN($AV13:$AZ13),"-",AZ13)),AZ13)</f>
        <v>-</v>
      </c>
      <c r="BG13" s="88">
        <f t="shared" ref="BG13:BG29" si="36">COUNT(BB13:BF13)</f>
        <v>1</v>
      </c>
      <c r="BH13" s="25">
        <f t="shared" ref="BH13:BH29" si="37">IF(COUNT($BB13:$BF13)&gt;3,(IF(BB13=MIN($BB13:$BF13),"-",BB13)),BB13)</f>
        <v>100</v>
      </c>
      <c r="BI13" s="25" t="str">
        <f t="shared" ref="BI13:BI29" si="38">IF(COUNT($BB13:$BF13)&gt;3,(IF(BC13=MIN($BB13:$BF13),"-",BC13)),BC13)</f>
        <v>-</v>
      </c>
      <c r="BJ13" s="25" t="str">
        <f t="shared" ref="BJ13:BJ29" si="39">IF(COUNT($BB13:$BF13)&gt;3,(IF(BD13=MIN($BB13:$BF13),"-",BD13)),BD13)</f>
        <v>-</v>
      </c>
      <c r="BK13" s="25" t="str">
        <f t="shared" ref="BK13:BK29" si="40">IF(COUNT($BB13:$BF13)&gt;3,(IF(BE13=MIN($BB13:$BF13),"-",BE13)),BE13)</f>
        <v>-</v>
      </c>
      <c r="BL13" s="25" t="str">
        <f t="shared" ref="BL13:BL29" si="41">IF(COUNT($BB13:$BF13)&gt;3,(IF(BF13=MIN($BB13:$BF13),"-",BF13)),BF13)</f>
        <v>-</v>
      </c>
      <c r="BM13" s="76">
        <f t="shared" ref="BM13:BM29" si="42">COUNT(AV13:AZ13)</f>
        <v>1</v>
      </c>
      <c r="BN13" s="93">
        <f t="shared" ref="BN13:BN29" si="43">COUNT(BH13:BL13)</f>
        <v>1</v>
      </c>
      <c r="BO13" s="63">
        <f t="shared" ref="BO13:BO29" si="44">IF(COUNT(AV13:AZ13)=COUNT(BH13:BL13),SUM(BH13:BL13),(IF(AND(COUNT(AV13:AZ13)&gt;=3,COUNT(BH13:BL13)&lt;3),"Fehler",SUM(BH13:BL13))))</f>
        <v>100</v>
      </c>
      <c r="BP13" s="51">
        <v>0</v>
      </c>
      <c r="BQ13" s="71">
        <f t="shared" ref="BQ13:BQ29" si="45" xml:space="preserve"> IF(COUNT(L13,T13,AB13,AJ13,AR13)&lt;=0,F13,((E13+F13+(SUM(L13,T13,AB13,AJ13,AR13)/COUNT(L13,T13,AB13,AJ13,AR13)))/3))</f>
        <v>76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</row>
    <row r="14" spans="1:90" customFormat="1" x14ac:dyDescent="0.2">
      <c r="A14" s="51"/>
      <c r="B14" s="59" t="s">
        <v>16</v>
      </c>
      <c r="C14" s="48" t="s">
        <v>30</v>
      </c>
      <c r="D14" s="25" t="s">
        <v>91</v>
      </c>
      <c r="E14" s="98">
        <v>106</v>
      </c>
      <c r="F14" s="99">
        <f>E14</f>
        <v>106</v>
      </c>
      <c r="G14" s="100" t="s">
        <v>7</v>
      </c>
      <c r="H14" s="79">
        <v>2</v>
      </c>
      <c r="I14" s="50">
        <v>0.70086805555555598</v>
      </c>
      <c r="J14" s="50">
        <f t="shared" si="0"/>
        <v>5.1562499999999997E-2</v>
      </c>
      <c r="K14" s="61">
        <f t="shared" si="1"/>
        <v>4.7743055555555601E-2</v>
      </c>
      <c r="L14" s="49">
        <f t="shared" si="2"/>
        <v>0</v>
      </c>
      <c r="M14" s="27">
        <v>2</v>
      </c>
      <c r="N14" s="62">
        <f t="shared" si="3"/>
        <v>94.7</v>
      </c>
      <c r="O14" s="41" t="str">
        <f t="shared" si="4"/>
        <v>J</v>
      </c>
      <c r="P14" s="79">
        <v>2</v>
      </c>
      <c r="Q14" s="50" t="s">
        <v>56</v>
      </c>
      <c r="R14" s="50" t="str">
        <f t="shared" si="5"/>
        <v>o. Wert.</v>
      </c>
      <c r="S14" s="61">
        <f t="shared" si="6"/>
        <v>0</v>
      </c>
      <c r="T14" s="49" t="str">
        <f t="shared" si="7"/>
        <v xml:space="preserve"> / </v>
      </c>
      <c r="U14" s="27">
        <v>0</v>
      </c>
      <c r="V14" s="62" t="str">
        <f t="shared" si="8"/>
        <v>-</v>
      </c>
      <c r="W14" s="41" t="str">
        <f t="shared" si="9"/>
        <v>N</v>
      </c>
      <c r="X14" s="79">
        <v>2</v>
      </c>
      <c r="Y14" s="50" t="s">
        <v>56</v>
      </c>
      <c r="Z14" s="50" t="str">
        <f t="shared" si="10"/>
        <v>o. Wert.</v>
      </c>
      <c r="AA14" s="61">
        <f t="shared" si="11"/>
        <v>0</v>
      </c>
      <c r="AB14" s="49" t="str">
        <f t="shared" si="12"/>
        <v xml:space="preserve"> / </v>
      </c>
      <c r="AC14" s="27">
        <v>0</v>
      </c>
      <c r="AD14" s="62" t="str">
        <f t="shared" si="13"/>
        <v>-</v>
      </c>
      <c r="AE14" s="41" t="str">
        <f t="shared" si="14"/>
        <v>N</v>
      </c>
      <c r="AF14" s="79">
        <v>1</v>
      </c>
      <c r="AG14" s="50" t="s">
        <v>56</v>
      </c>
      <c r="AH14" s="50" t="str">
        <f t="shared" si="15"/>
        <v>o. Wert.</v>
      </c>
      <c r="AI14" s="61">
        <f t="shared" si="16"/>
        <v>0</v>
      </c>
      <c r="AJ14" s="49" t="str">
        <f t="shared" si="17"/>
        <v xml:space="preserve"> / </v>
      </c>
      <c r="AK14" s="27">
        <v>0</v>
      </c>
      <c r="AL14" s="62" t="str">
        <f t="shared" si="18"/>
        <v>-</v>
      </c>
      <c r="AM14" s="38" t="str">
        <f t="shared" si="19"/>
        <v>N</v>
      </c>
      <c r="AN14" s="79">
        <v>2</v>
      </c>
      <c r="AO14" s="87" t="s">
        <v>56</v>
      </c>
      <c r="AP14" s="50" t="str">
        <f t="shared" si="20"/>
        <v>o. Wert.</v>
      </c>
      <c r="AQ14" s="61">
        <f t="shared" si="21"/>
        <v>0</v>
      </c>
      <c r="AR14" s="49" t="str">
        <f t="shared" si="22"/>
        <v xml:space="preserve"> / </v>
      </c>
      <c r="AS14" s="27">
        <v>0</v>
      </c>
      <c r="AT14" s="62" t="str">
        <f t="shared" si="23"/>
        <v>-</v>
      </c>
      <c r="AU14" s="41" t="str">
        <f t="shared" si="24"/>
        <v>N</v>
      </c>
      <c r="AV14" s="62">
        <f t="shared" si="25"/>
        <v>94.7</v>
      </c>
      <c r="AW14" s="62" t="str">
        <f t="shared" si="26"/>
        <v>-</v>
      </c>
      <c r="AX14" s="62" t="str">
        <f t="shared" si="27"/>
        <v>-</v>
      </c>
      <c r="AY14" s="62" t="str">
        <f t="shared" si="28"/>
        <v>-</v>
      </c>
      <c r="AZ14" s="62" t="str">
        <f t="shared" si="29"/>
        <v>-</v>
      </c>
      <c r="BA14" s="75">
        <f t="shared" si="30"/>
        <v>1</v>
      </c>
      <c r="BB14" s="25">
        <f t="shared" si="31"/>
        <v>94.7</v>
      </c>
      <c r="BC14" s="25" t="str">
        <f t="shared" si="32"/>
        <v>-</v>
      </c>
      <c r="BD14" s="25" t="str">
        <f t="shared" si="33"/>
        <v>-</v>
      </c>
      <c r="BE14" s="25" t="str">
        <f t="shared" si="34"/>
        <v>-</v>
      </c>
      <c r="BF14" s="25" t="str">
        <f t="shared" si="35"/>
        <v>-</v>
      </c>
      <c r="BG14" s="88">
        <f t="shared" si="36"/>
        <v>1</v>
      </c>
      <c r="BH14" s="25">
        <f t="shared" si="37"/>
        <v>94.7</v>
      </c>
      <c r="BI14" s="25" t="str">
        <f t="shared" si="38"/>
        <v>-</v>
      </c>
      <c r="BJ14" s="25" t="str">
        <f t="shared" si="39"/>
        <v>-</v>
      </c>
      <c r="BK14" s="25" t="str">
        <f t="shared" si="40"/>
        <v>-</v>
      </c>
      <c r="BL14" s="25" t="str">
        <f t="shared" si="41"/>
        <v>-</v>
      </c>
      <c r="BM14" s="76">
        <f t="shared" si="42"/>
        <v>1</v>
      </c>
      <c r="BN14" s="93">
        <f t="shared" si="43"/>
        <v>1</v>
      </c>
      <c r="BO14" s="63">
        <f t="shared" si="44"/>
        <v>94.7</v>
      </c>
      <c r="BP14" s="51">
        <v>0</v>
      </c>
      <c r="BQ14" s="71">
        <f t="shared" si="45"/>
        <v>71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</row>
    <row r="15" spans="1:90" customFormat="1" ht="13.5" customHeight="1" x14ac:dyDescent="0.2">
      <c r="A15" s="51"/>
      <c r="B15" s="59" t="s">
        <v>135</v>
      </c>
      <c r="C15" s="48" t="s">
        <v>64</v>
      </c>
      <c r="D15" s="25" t="s">
        <v>91</v>
      </c>
      <c r="E15" s="98">
        <v>106</v>
      </c>
      <c r="F15" s="99">
        <f>E15</f>
        <v>106</v>
      </c>
      <c r="G15" s="100" t="s">
        <v>7</v>
      </c>
      <c r="H15" s="79">
        <v>2</v>
      </c>
      <c r="I15" s="50">
        <v>0.70158564814814794</v>
      </c>
      <c r="J15" s="50">
        <f t="shared" si="0"/>
        <v>5.2280092592591899E-2</v>
      </c>
      <c r="K15" s="61">
        <f t="shared" si="1"/>
        <v>4.8407493141288803E-2</v>
      </c>
      <c r="L15" s="49">
        <f t="shared" si="2"/>
        <v>0</v>
      </c>
      <c r="M15" s="27">
        <v>3</v>
      </c>
      <c r="N15" s="62">
        <f t="shared" si="3"/>
        <v>89.5</v>
      </c>
      <c r="O15" s="41" t="str">
        <f t="shared" si="4"/>
        <v>J</v>
      </c>
      <c r="P15" s="79">
        <v>2</v>
      </c>
      <c r="Q15" s="50" t="s">
        <v>56</v>
      </c>
      <c r="R15" s="50" t="str">
        <f t="shared" si="5"/>
        <v>o. Wert.</v>
      </c>
      <c r="S15" s="61">
        <f t="shared" si="6"/>
        <v>0</v>
      </c>
      <c r="T15" s="49" t="str">
        <f t="shared" si="7"/>
        <v xml:space="preserve"> / </v>
      </c>
      <c r="U15" s="27">
        <v>0</v>
      </c>
      <c r="V15" s="62" t="str">
        <f t="shared" si="8"/>
        <v>-</v>
      </c>
      <c r="W15" s="41" t="str">
        <f t="shared" si="9"/>
        <v>N</v>
      </c>
      <c r="X15" s="79">
        <v>2</v>
      </c>
      <c r="Y15" s="50" t="s">
        <v>56</v>
      </c>
      <c r="Z15" s="50" t="str">
        <f t="shared" si="10"/>
        <v>o. Wert.</v>
      </c>
      <c r="AA15" s="61">
        <f t="shared" si="11"/>
        <v>0</v>
      </c>
      <c r="AB15" s="49" t="str">
        <f t="shared" si="12"/>
        <v xml:space="preserve"> / </v>
      </c>
      <c r="AC15" s="27">
        <v>0</v>
      </c>
      <c r="AD15" s="62" t="str">
        <f t="shared" si="13"/>
        <v>-</v>
      </c>
      <c r="AE15" s="41" t="str">
        <f t="shared" si="14"/>
        <v>N</v>
      </c>
      <c r="AF15" s="79">
        <v>1</v>
      </c>
      <c r="AG15" s="50" t="s">
        <v>56</v>
      </c>
      <c r="AH15" s="50" t="str">
        <f t="shared" si="15"/>
        <v>o. Wert.</v>
      </c>
      <c r="AI15" s="61">
        <f t="shared" si="16"/>
        <v>0</v>
      </c>
      <c r="AJ15" s="49" t="str">
        <f t="shared" si="17"/>
        <v xml:space="preserve"> / </v>
      </c>
      <c r="AK15" s="27">
        <v>0</v>
      </c>
      <c r="AL15" s="62" t="str">
        <f t="shared" si="18"/>
        <v>-</v>
      </c>
      <c r="AM15" s="38" t="str">
        <f t="shared" si="19"/>
        <v>N</v>
      </c>
      <c r="AN15" s="79">
        <v>2</v>
      </c>
      <c r="AO15" s="87" t="s">
        <v>56</v>
      </c>
      <c r="AP15" s="50" t="str">
        <f t="shared" si="20"/>
        <v>o. Wert.</v>
      </c>
      <c r="AQ15" s="61">
        <f t="shared" si="21"/>
        <v>0</v>
      </c>
      <c r="AR15" s="49" t="str">
        <f t="shared" si="22"/>
        <v xml:space="preserve"> / </v>
      </c>
      <c r="AS15" s="27">
        <v>0</v>
      </c>
      <c r="AT15" s="62" t="str">
        <f t="shared" si="23"/>
        <v>-</v>
      </c>
      <c r="AU15" s="41" t="str">
        <f t="shared" si="24"/>
        <v>N</v>
      </c>
      <c r="AV15" s="62">
        <f t="shared" si="25"/>
        <v>89.5</v>
      </c>
      <c r="AW15" s="62" t="str">
        <f t="shared" si="26"/>
        <v>-</v>
      </c>
      <c r="AX15" s="62" t="str">
        <f t="shared" si="27"/>
        <v>-</v>
      </c>
      <c r="AY15" s="62" t="str">
        <f t="shared" si="28"/>
        <v>-</v>
      </c>
      <c r="AZ15" s="62" t="str">
        <f t="shared" si="29"/>
        <v>-</v>
      </c>
      <c r="BA15" s="75">
        <f t="shared" si="30"/>
        <v>1</v>
      </c>
      <c r="BB15" s="25">
        <f t="shared" si="31"/>
        <v>89.5</v>
      </c>
      <c r="BC15" s="25" t="str">
        <f t="shared" si="32"/>
        <v>-</v>
      </c>
      <c r="BD15" s="25" t="str">
        <f t="shared" si="33"/>
        <v>-</v>
      </c>
      <c r="BE15" s="25" t="str">
        <f t="shared" si="34"/>
        <v>-</v>
      </c>
      <c r="BF15" s="25" t="str">
        <f t="shared" si="35"/>
        <v>-</v>
      </c>
      <c r="BG15" s="88">
        <f t="shared" si="36"/>
        <v>1</v>
      </c>
      <c r="BH15" s="25">
        <f t="shared" si="37"/>
        <v>89.5</v>
      </c>
      <c r="BI15" s="25" t="str">
        <f t="shared" si="38"/>
        <v>-</v>
      </c>
      <c r="BJ15" s="25" t="str">
        <f t="shared" si="39"/>
        <v>-</v>
      </c>
      <c r="BK15" s="25" t="str">
        <f t="shared" si="40"/>
        <v>-</v>
      </c>
      <c r="BL15" s="25" t="str">
        <f t="shared" si="41"/>
        <v>-</v>
      </c>
      <c r="BM15" s="76">
        <f t="shared" si="42"/>
        <v>1</v>
      </c>
      <c r="BN15" s="93">
        <f t="shared" si="43"/>
        <v>1</v>
      </c>
      <c r="BO15" s="63">
        <f t="shared" si="44"/>
        <v>89.5</v>
      </c>
      <c r="BP15" s="51">
        <v>0</v>
      </c>
      <c r="BQ15" s="71">
        <f t="shared" si="45"/>
        <v>71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</row>
    <row r="16" spans="1:90" customFormat="1" x14ac:dyDescent="0.2">
      <c r="A16" s="51"/>
      <c r="B16" s="59">
        <v>53595</v>
      </c>
      <c r="C16" s="48" t="s">
        <v>41</v>
      </c>
      <c r="D16" s="25" t="s">
        <v>111</v>
      </c>
      <c r="E16" s="98">
        <v>115</v>
      </c>
      <c r="F16" s="99">
        <f>E16</f>
        <v>115</v>
      </c>
      <c r="G16" s="100" t="s">
        <v>7</v>
      </c>
      <c r="H16" s="79">
        <v>0</v>
      </c>
      <c r="I16" s="50">
        <v>0.70649305555555597</v>
      </c>
      <c r="J16" s="50">
        <f t="shared" si="0"/>
        <v>5.7187499999999898E-2</v>
      </c>
      <c r="K16" s="61">
        <f t="shared" si="1"/>
        <v>4.9728260869565097E-2</v>
      </c>
      <c r="L16" s="49">
        <f t="shared" si="2"/>
        <v>0</v>
      </c>
      <c r="M16" s="27">
        <v>4</v>
      </c>
      <c r="N16" s="62">
        <f t="shared" si="3"/>
        <v>84.2</v>
      </c>
      <c r="O16" s="41" t="str">
        <f t="shared" si="4"/>
        <v>J</v>
      </c>
      <c r="P16" s="79">
        <v>0</v>
      </c>
      <c r="Q16" s="50" t="s">
        <v>56</v>
      </c>
      <c r="R16" s="50" t="str">
        <f t="shared" si="5"/>
        <v>o. Wert.</v>
      </c>
      <c r="S16" s="61">
        <f t="shared" si="6"/>
        <v>0</v>
      </c>
      <c r="T16" s="49" t="str">
        <f t="shared" si="7"/>
        <v xml:space="preserve"> / </v>
      </c>
      <c r="U16" s="27">
        <v>0</v>
      </c>
      <c r="V16" s="62" t="str">
        <f t="shared" si="8"/>
        <v>-</v>
      </c>
      <c r="W16" s="41" t="str">
        <f t="shared" si="9"/>
        <v>N</v>
      </c>
      <c r="X16" s="79">
        <v>0</v>
      </c>
      <c r="Y16" s="50" t="s">
        <v>56</v>
      </c>
      <c r="Z16" s="50" t="str">
        <f t="shared" si="10"/>
        <v>o. Wert.</v>
      </c>
      <c r="AA16" s="61">
        <f t="shared" si="11"/>
        <v>0</v>
      </c>
      <c r="AB16" s="49" t="str">
        <f t="shared" si="12"/>
        <v xml:space="preserve"> / </v>
      </c>
      <c r="AC16" s="27">
        <v>0</v>
      </c>
      <c r="AD16" s="62" t="str">
        <f t="shared" si="13"/>
        <v>-</v>
      </c>
      <c r="AE16" s="41" t="str">
        <f t="shared" si="14"/>
        <v>N</v>
      </c>
      <c r="AF16" s="79">
        <v>0</v>
      </c>
      <c r="AG16" s="50" t="s">
        <v>56</v>
      </c>
      <c r="AH16" s="50" t="str">
        <f t="shared" si="15"/>
        <v>o. Wert.</v>
      </c>
      <c r="AI16" s="61">
        <f t="shared" si="16"/>
        <v>0</v>
      </c>
      <c r="AJ16" s="49" t="str">
        <f t="shared" si="17"/>
        <v xml:space="preserve"> / </v>
      </c>
      <c r="AK16" s="27">
        <v>0</v>
      </c>
      <c r="AL16" s="62" t="str">
        <f t="shared" si="18"/>
        <v>-</v>
      </c>
      <c r="AM16" s="38" t="str">
        <f t="shared" si="19"/>
        <v>N</v>
      </c>
      <c r="AN16" s="79">
        <v>0</v>
      </c>
      <c r="AO16" s="87" t="s">
        <v>56</v>
      </c>
      <c r="AP16" s="50" t="str">
        <f t="shared" si="20"/>
        <v>o. Wert.</v>
      </c>
      <c r="AQ16" s="61">
        <f t="shared" si="21"/>
        <v>0</v>
      </c>
      <c r="AR16" s="49" t="str">
        <f t="shared" si="22"/>
        <v xml:space="preserve"> / </v>
      </c>
      <c r="AS16" s="27">
        <v>0</v>
      </c>
      <c r="AT16" s="62" t="str">
        <f t="shared" si="23"/>
        <v>-</v>
      </c>
      <c r="AU16" s="41" t="str">
        <f t="shared" si="24"/>
        <v>N</v>
      </c>
      <c r="AV16" s="62">
        <f t="shared" si="25"/>
        <v>84.2</v>
      </c>
      <c r="AW16" s="62" t="str">
        <f t="shared" si="26"/>
        <v>-</v>
      </c>
      <c r="AX16" s="62" t="str">
        <f t="shared" si="27"/>
        <v>-</v>
      </c>
      <c r="AY16" s="62" t="str">
        <f t="shared" si="28"/>
        <v>-</v>
      </c>
      <c r="AZ16" s="62" t="str">
        <f t="shared" si="29"/>
        <v>-</v>
      </c>
      <c r="BA16" s="75">
        <f t="shared" si="30"/>
        <v>1</v>
      </c>
      <c r="BB16" s="25">
        <f t="shared" si="31"/>
        <v>84.2</v>
      </c>
      <c r="BC16" s="25" t="str">
        <f t="shared" si="32"/>
        <v>-</v>
      </c>
      <c r="BD16" s="25" t="str">
        <f t="shared" si="33"/>
        <v>-</v>
      </c>
      <c r="BE16" s="25" t="str">
        <f t="shared" si="34"/>
        <v>-</v>
      </c>
      <c r="BF16" s="25" t="str">
        <f t="shared" si="35"/>
        <v>-</v>
      </c>
      <c r="BG16" s="88">
        <f t="shared" si="36"/>
        <v>1</v>
      </c>
      <c r="BH16" s="25">
        <f t="shared" si="37"/>
        <v>84.2</v>
      </c>
      <c r="BI16" s="25" t="str">
        <f t="shared" si="38"/>
        <v>-</v>
      </c>
      <c r="BJ16" s="25" t="str">
        <f t="shared" si="39"/>
        <v>-</v>
      </c>
      <c r="BK16" s="25" t="str">
        <f t="shared" si="40"/>
        <v>-</v>
      </c>
      <c r="BL16" s="25" t="str">
        <f t="shared" si="41"/>
        <v>-</v>
      </c>
      <c r="BM16" s="76">
        <f t="shared" si="42"/>
        <v>1</v>
      </c>
      <c r="BN16" s="93">
        <f t="shared" si="43"/>
        <v>1</v>
      </c>
      <c r="BO16" s="63">
        <f t="shared" si="44"/>
        <v>84.2</v>
      </c>
      <c r="BP16" s="51">
        <v>0</v>
      </c>
      <c r="BQ16" s="71">
        <f t="shared" si="45"/>
        <v>77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</row>
    <row r="17" spans="1:90" customFormat="1" x14ac:dyDescent="0.2">
      <c r="A17" s="51"/>
      <c r="B17" s="59" t="s">
        <v>10</v>
      </c>
      <c r="C17" s="48" t="s">
        <v>132</v>
      </c>
      <c r="D17" s="25" t="s">
        <v>133</v>
      </c>
      <c r="E17" s="98">
        <v>108</v>
      </c>
      <c r="F17" s="99">
        <v>108</v>
      </c>
      <c r="G17" s="100" t="s">
        <v>7</v>
      </c>
      <c r="H17" s="79">
        <v>0</v>
      </c>
      <c r="I17" s="50">
        <v>0.70494212962962999</v>
      </c>
      <c r="J17" s="50">
        <f t="shared" si="0"/>
        <v>5.5636574074073998E-2</v>
      </c>
      <c r="K17" s="61">
        <f t="shared" si="1"/>
        <v>5.1515346364883301E-2</v>
      </c>
      <c r="L17" s="49">
        <f t="shared" si="2"/>
        <v>0</v>
      </c>
      <c r="M17" s="27">
        <v>5</v>
      </c>
      <c r="N17" s="62">
        <f t="shared" si="3"/>
        <v>78.900000000000006</v>
      </c>
      <c r="O17" s="41" t="str">
        <f t="shared" si="4"/>
        <v>J</v>
      </c>
      <c r="P17" s="79">
        <v>0</v>
      </c>
      <c r="Q17" s="50" t="s">
        <v>56</v>
      </c>
      <c r="R17" s="50" t="str">
        <f t="shared" si="5"/>
        <v>o. Wert.</v>
      </c>
      <c r="S17" s="61">
        <f t="shared" si="6"/>
        <v>0</v>
      </c>
      <c r="T17" s="49" t="str">
        <f t="shared" si="7"/>
        <v xml:space="preserve"> / </v>
      </c>
      <c r="U17" s="27">
        <v>0</v>
      </c>
      <c r="V17" s="62" t="str">
        <f t="shared" si="8"/>
        <v>-</v>
      </c>
      <c r="W17" s="41" t="str">
        <f t="shared" si="9"/>
        <v>N</v>
      </c>
      <c r="X17" s="79"/>
      <c r="Y17" s="50" t="s">
        <v>56</v>
      </c>
      <c r="Z17" s="50" t="str">
        <f t="shared" si="10"/>
        <v>o. Wert.</v>
      </c>
      <c r="AA17" s="61">
        <f t="shared" si="11"/>
        <v>0</v>
      </c>
      <c r="AB17" s="49" t="str">
        <f t="shared" si="12"/>
        <v xml:space="preserve"> / </v>
      </c>
      <c r="AC17" s="27">
        <v>0</v>
      </c>
      <c r="AD17" s="62" t="str">
        <f t="shared" si="13"/>
        <v>-</v>
      </c>
      <c r="AE17" s="41" t="str">
        <f t="shared" si="14"/>
        <v>N</v>
      </c>
      <c r="AF17" s="79">
        <v>0</v>
      </c>
      <c r="AG17" s="50" t="s">
        <v>56</v>
      </c>
      <c r="AH17" s="50" t="str">
        <f t="shared" si="15"/>
        <v>o. Wert.</v>
      </c>
      <c r="AI17" s="61">
        <f t="shared" si="16"/>
        <v>0</v>
      </c>
      <c r="AJ17" s="49" t="str">
        <f t="shared" si="17"/>
        <v xml:space="preserve"> / </v>
      </c>
      <c r="AK17" s="27">
        <v>0</v>
      </c>
      <c r="AL17" s="62" t="str">
        <f t="shared" si="18"/>
        <v>-</v>
      </c>
      <c r="AM17" s="38" t="str">
        <f t="shared" si="19"/>
        <v>N</v>
      </c>
      <c r="AN17" s="79">
        <v>0</v>
      </c>
      <c r="AO17" s="87" t="s">
        <v>56</v>
      </c>
      <c r="AP17" s="50" t="str">
        <f t="shared" si="20"/>
        <v>o. Wert.</v>
      </c>
      <c r="AQ17" s="61">
        <f t="shared" si="21"/>
        <v>0</v>
      </c>
      <c r="AR17" s="49" t="str">
        <f t="shared" si="22"/>
        <v xml:space="preserve"> / </v>
      </c>
      <c r="AS17" s="27">
        <v>0</v>
      </c>
      <c r="AT17" s="62" t="str">
        <f t="shared" si="23"/>
        <v>-</v>
      </c>
      <c r="AU17" s="41" t="str">
        <f t="shared" si="24"/>
        <v>N</v>
      </c>
      <c r="AV17" s="62">
        <f t="shared" si="25"/>
        <v>78.900000000000006</v>
      </c>
      <c r="AW17" s="62" t="str">
        <f t="shared" si="26"/>
        <v>-</v>
      </c>
      <c r="AX17" s="62" t="str">
        <f t="shared" si="27"/>
        <v>-</v>
      </c>
      <c r="AY17" s="62" t="str">
        <f t="shared" si="28"/>
        <v>-</v>
      </c>
      <c r="AZ17" s="62" t="str">
        <f t="shared" si="29"/>
        <v>-</v>
      </c>
      <c r="BA17" s="75">
        <f t="shared" si="30"/>
        <v>1</v>
      </c>
      <c r="BB17" s="25">
        <f t="shared" si="31"/>
        <v>78.900000000000006</v>
      </c>
      <c r="BC17" s="25" t="str">
        <f t="shared" si="32"/>
        <v>-</v>
      </c>
      <c r="BD17" s="25" t="str">
        <f t="shared" si="33"/>
        <v>-</v>
      </c>
      <c r="BE17" s="25" t="str">
        <f t="shared" si="34"/>
        <v>-</v>
      </c>
      <c r="BF17" s="25" t="str">
        <f t="shared" si="35"/>
        <v>-</v>
      </c>
      <c r="BG17" s="88">
        <f t="shared" si="36"/>
        <v>1</v>
      </c>
      <c r="BH17" s="25">
        <f t="shared" si="37"/>
        <v>78.900000000000006</v>
      </c>
      <c r="BI17" s="25" t="str">
        <f t="shared" si="38"/>
        <v>-</v>
      </c>
      <c r="BJ17" s="25" t="str">
        <f t="shared" si="39"/>
        <v>-</v>
      </c>
      <c r="BK17" s="25" t="str">
        <f t="shared" si="40"/>
        <v>-</v>
      </c>
      <c r="BL17" s="25" t="str">
        <f t="shared" si="41"/>
        <v>-</v>
      </c>
      <c r="BM17" s="76">
        <f t="shared" si="42"/>
        <v>1</v>
      </c>
      <c r="BN17" s="93">
        <f t="shared" si="43"/>
        <v>1</v>
      </c>
      <c r="BO17" s="63">
        <f t="shared" si="44"/>
        <v>78.900000000000006</v>
      </c>
      <c r="BP17" s="51">
        <v>0</v>
      </c>
      <c r="BQ17" s="71">
        <f t="shared" si="45"/>
        <v>72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</row>
    <row r="18" spans="1:90" customFormat="1" x14ac:dyDescent="0.2">
      <c r="A18" s="92"/>
      <c r="B18" s="59" t="s">
        <v>11</v>
      </c>
      <c r="C18" s="48" t="s">
        <v>39</v>
      </c>
      <c r="D18" s="25" t="s">
        <v>95</v>
      </c>
      <c r="E18" s="98">
        <v>115</v>
      </c>
      <c r="F18" s="99">
        <f>E18</f>
        <v>115</v>
      </c>
      <c r="G18" s="100" t="s">
        <v>8</v>
      </c>
      <c r="H18" s="79">
        <v>2</v>
      </c>
      <c r="I18" s="50">
        <v>0.71524305555555601</v>
      </c>
      <c r="J18" s="50">
        <f t="shared" si="0"/>
        <v>6.5937499999999996E-2</v>
      </c>
      <c r="K18" s="61">
        <f t="shared" si="1"/>
        <v>5.6356837606837601E-2</v>
      </c>
      <c r="L18" s="49">
        <f t="shared" si="2"/>
        <v>0</v>
      </c>
      <c r="M18" s="27">
        <v>6</v>
      </c>
      <c r="N18" s="62">
        <f t="shared" si="3"/>
        <v>73.7</v>
      </c>
      <c r="O18" s="41" t="str">
        <f t="shared" si="4"/>
        <v>J</v>
      </c>
      <c r="P18" s="79">
        <v>2</v>
      </c>
      <c r="Q18" s="50" t="s">
        <v>56</v>
      </c>
      <c r="R18" s="50" t="str">
        <f t="shared" si="5"/>
        <v>o. Wert.</v>
      </c>
      <c r="S18" s="61">
        <f t="shared" si="6"/>
        <v>0</v>
      </c>
      <c r="T18" s="49" t="str">
        <f t="shared" si="7"/>
        <v xml:space="preserve"> / </v>
      </c>
      <c r="U18" s="27">
        <v>0</v>
      </c>
      <c r="V18" s="62" t="str">
        <f t="shared" si="8"/>
        <v>-</v>
      </c>
      <c r="W18" s="41" t="str">
        <f t="shared" si="9"/>
        <v>N</v>
      </c>
      <c r="X18" s="79">
        <v>2</v>
      </c>
      <c r="Y18" s="50" t="s">
        <v>56</v>
      </c>
      <c r="Z18" s="50" t="str">
        <f t="shared" si="10"/>
        <v>o. Wert.</v>
      </c>
      <c r="AA18" s="61">
        <f t="shared" si="11"/>
        <v>0</v>
      </c>
      <c r="AB18" s="49" t="str">
        <f t="shared" si="12"/>
        <v xml:space="preserve"> / </v>
      </c>
      <c r="AC18" s="27">
        <v>0</v>
      </c>
      <c r="AD18" s="62" t="str">
        <f t="shared" si="13"/>
        <v>-</v>
      </c>
      <c r="AE18" s="41" t="str">
        <f t="shared" si="14"/>
        <v>N</v>
      </c>
      <c r="AF18" s="79">
        <v>1</v>
      </c>
      <c r="AG18" s="50" t="s">
        <v>56</v>
      </c>
      <c r="AH18" s="50" t="str">
        <f t="shared" si="15"/>
        <v>o. Wert.</v>
      </c>
      <c r="AI18" s="61">
        <f t="shared" si="16"/>
        <v>0</v>
      </c>
      <c r="AJ18" s="49" t="str">
        <f t="shared" si="17"/>
        <v xml:space="preserve"> / </v>
      </c>
      <c r="AK18" s="27">
        <v>0</v>
      </c>
      <c r="AL18" s="62" t="str">
        <f t="shared" si="18"/>
        <v>-</v>
      </c>
      <c r="AM18" s="38" t="str">
        <f t="shared" si="19"/>
        <v>N</v>
      </c>
      <c r="AN18" s="79">
        <v>2</v>
      </c>
      <c r="AO18" s="87" t="s">
        <v>56</v>
      </c>
      <c r="AP18" s="50" t="str">
        <f t="shared" si="20"/>
        <v>o. Wert.</v>
      </c>
      <c r="AQ18" s="61">
        <f t="shared" si="21"/>
        <v>0</v>
      </c>
      <c r="AR18" s="49" t="str">
        <f t="shared" si="22"/>
        <v xml:space="preserve"> / </v>
      </c>
      <c r="AS18" s="27">
        <v>0</v>
      </c>
      <c r="AT18" s="62" t="str">
        <f t="shared" si="23"/>
        <v>-</v>
      </c>
      <c r="AU18" s="41" t="str">
        <f t="shared" si="24"/>
        <v>N</v>
      </c>
      <c r="AV18" s="62">
        <f t="shared" si="25"/>
        <v>73.7</v>
      </c>
      <c r="AW18" s="62" t="str">
        <f t="shared" si="26"/>
        <v>-</v>
      </c>
      <c r="AX18" s="62" t="str">
        <f t="shared" si="27"/>
        <v>-</v>
      </c>
      <c r="AY18" s="62" t="str">
        <f t="shared" si="28"/>
        <v>-</v>
      </c>
      <c r="AZ18" s="62" t="str">
        <f t="shared" si="29"/>
        <v>-</v>
      </c>
      <c r="BA18" s="75">
        <f t="shared" si="30"/>
        <v>1</v>
      </c>
      <c r="BB18" s="25">
        <f t="shared" si="31"/>
        <v>73.7</v>
      </c>
      <c r="BC18" s="25" t="str">
        <f t="shared" si="32"/>
        <v>-</v>
      </c>
      <c r="BD18" s="25" t="str">
        <f t="shared" si="33"/>
        <v>-</v>
      </c>
      <c r="BE18" s="25" t="str">
        <f t="shared" si="34"/>
        <v>-</v>
      </c>
      <c r="BF18" s="25" t="str">
        <f t="shared" si="35"/>
        <v>-</v>
      </c>
      <c r="BG18" s="88">
        <f t="shared" si="36"/>
        <v>1</v>
      </c>
      <c r="BH18" s="25">
        <f t="shared" si="37"/>
        <v>73.7</v>
      </c>
      <c r="BI18" s="25" t="str">
        <f t="shared" si="38"/>
        <v>-</v>
      </c>
      <c r="BJ18" s="25" t="str">
        <f t="shared" si="39"/>
        <v>-</v>
      </c>
      <c r="BK18" s="25" t="str">
        <f t="shared" si="40"/>
        <v>-</v>
      </c>
      <c r="BL18" s="25" t="str">
        <f t="shared" si="41"/>
        <v>-</v>
      </c>
      <c r="BM18" s="76">
        <f t="shared" si="42"/>
        <v>1</v>
      </c>
      <c r="BN18" s="93">
        <f t="shared" si="43"/>
        <v>1</v>
      </c>
      <c r="BO18" s="63">
        <f t="shared" si="44"/>
        <v>73.7</v>
      </c>
      <c r="BP18" s="51">
        <v>0</v>
      </c>
      <c r="BQ18" s="71">
        <f t="shared" si="45"/>
        <v>77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</row>
    <row r="19" spans="1:90" customFormat="1" x14ac:dyDescent="0.2">
      <c r="A19" s="51"/>
      <c r="B19" s="59" t="s">
        <v>11</v>
      </c>
      <c r="C19" s="48" t="s">
        <v>34</v>
      </c>
      <c r="D19" s="25" t="s">
        <v>97</v>
      </c>
      <c r="E19" s="98">
        <v>112</v>
      </c>
      <c r="F19" s="99">
        <f>E19</f>
        <v>112</v>
      </c>
      <c r="G19" s="100" t="s">
        <v>8</v>
      </c>
      <c r="H19" s="79">
        <v>2</v>
      </c>
      <c r="I19" s="50">
        <v>0.715439814814815</v>
      </c>
      <c r="J19" s="50">
        <f t="shared" si="0"/>
        <v>6.6134259259259004E-2</v>
      </c>
      <c r="K19" s="61">
        <f t="shared" si="1"/>
        <v>5.8012508122156997E-2</v>
      </c>
      <c r="L19" s="49">
        <f t="shared" si="2"/>
        <v>0</v>
      </c>
      <c r="M19" s="27">
        <v>7</v>
      </c>
      <c r="N19" s="62">
        <f t="shared" si="3"/>
        <v>68.400000000000006</v>
      </c>
      <c r="O19" s="41" t="str">
        <f t="shared" si="4"/>
        <v>J</v>
      </c>
      <c r="P19" s="79">
        <v>2</v>
      </c>
      <c r="Q19" s="50" t="s">
        <v>56</v>
      </c>
      <c r="R19" s="50" t="str">
        <f t="shared" si="5"/>
        <v>o. Wert.</v>
      </c>
      <c r="S19" s="61">
        <f t="shared" si="6"/>
        <v>0</v>
      </c>
      <c r="T19" s="49" t="str">
        <f t="shared" si="7"/>
        <v xml:space="preserve"> / </v>
      </c>
      <c r="U19" s="27">
        <v>0</v>
      </c>
      <c r="V19" s="62" t="str">
        <f t="shared" si="8"/>
        <v>-</v>
      </c>
      <c r="W19" s="41" t="str">
        <f t="shared" si="9"/>
        <v>N</v>
      </c>
      <c r="X19" s="79">
        <v>2</v>
      </c>
      <c r="Y19" s="50" t="s">
        <v>56</v>
      </c>
      <c r="Z19" s="50" t="str">
        <f t="shared" si="10"/>
        <v>o. Wert.</v>
      </c>
      <c r="AA19" s="61">
        <f t="shared" si="11"/>
        <v>0</v>
      </c>
      <c r="AB19" s="49" t="str">
        <f t="shared" si="12"/>
        <v xml:space="preserve"> / </v>
      </c>
      <c r="AC19" s="27">
        <v>0</v>
      </c>
      <c r="AD19" s="62" t="str">
        <f t="shared" si="13"/>
        <v>-</v>
      </c>
      <c r="AE19" s="41" t="str">
        <f t="shared" si="14"/>
        <v>N</v>
      </c>
      <c r="AF19" s="79">
        <v>1</v>
      </c>
      <c r="AG19" s="50" t="s">
        <v>56</v>
      </c>
      <c r="AH19" s="50" t="str">
        <f t="shared" si="15"/>
        <v>o. Wert.</v>
      </c>
      <c r="AI19" s="61">
        <f t="shared" si="16"/>
        <v>0</v>
      </c>
      <c r="AJ19" s="49" t="str">
        <f t="shared" si="17"/>
        <v xml:space="preserve"> / </v>
      </c>
      <c r="AK19" s="27">
        <v>0</v>
      </c>
      <c r="AL19" s="62" t="str">
        <f t="shared" si="18"/>
        <v>-</v>
      </c>
      <c r="AM19" s="38" t="str">
        <f t="shared" si="19"/>
        <v>N</v>
      </c>
      <c r="AN19" s="79">
        <v>2</v>
      </c>
      <c r="AO19" s="87" t="s">
        <v>56</v>
      </c>
      <c r="AP19" s="50" t="str">
        <f t="shared" si="20"/>
        <v>o. Wert.</v>
      </c>
      <c r="AQ19" s="61">
        <f t="shared" si="21"/>
        <v>0</v>
      </c>
      <c r="AR19" s="49" t="str">
        <f t="shared" si="22"/>
        <v xml:space="preserve"> / </v>
      </c>
      <c r="AS19" s="27">
        <v>0</v>
      </c>
      <c r="AT19" s="62" t="str">
        <f t="shared" si="23"/>
        <v>-</v>
      </c>
      <c r="AU19" s="41" t="str">
        <f t="shared" si="24"/>
        <v>N</v>
      </c>
      <c r="AV19" s="62">
        <f t="shared" si="25"/>
        <v>68.400000000000006</v>
      </c>
      <c r="AW19" s="62" t="str">
        <f t="shared" si="26"/>
        <v>-</v>
      </c>
      <c r="AX19" s="62" t="str">
        <f t="shared" si="27"/>
        <v>-</v>
      </c>
      <c r="AY19" s="62" t="str">
        <f t="shared" si="28"/>
        <v>-</v>
      </c>
      <c r="AZ19" s="62" t="str">
        <f t="shared" si="29"/>
        <v>-</v>
      </c>
      <c r="BA19" s="75">
        <f t="shared" si="30"/>
        <v>1</v>
      </c>
      <c r="BB19" s="25">
        <f t="shared" si="31"/>
        <v>68.400000000000006</v>
      </c>
      <c r="BC19" s="25" t="str">
        <f t="shared" si="32"/>
        <v>-</v>
      </c>
      <c r="BD19" s="25" t="str">
        <f t="shared" si="33"/>
        <v>-</v>
      </c>
      <c r="BE19" s="25" t="str">
        <f t="shared" si="34"/>
        <v>-</v>
      </c>
      <c r="BF19" s="25" t="str">
        <f t="shared" si="35"/>
        <v>-</v>
      </c>
      <c r="BG19" s="88">
        <f t="shared" si="36"/>
        <v>1</v>
      </c>
      <c r="BH19" s="25">
        <f t="shared" si="37"/>
        <v>68.400000000000006</v>
      </c>
      <c r="BI19" s="25" t="str">
        <f t="shared" si="38"/>
        <v>-</v>
      </c>
      <c r="BJ19" s="25" t="str">
        <f t="shared" si="39"/>
        <v>-</v>
      </c>
      <c r="BK19" s="25" t="str">
        <f t="shared" si="40"/>
        <v>-</v>
      </c>
      <c r="BL19" s="25" t="str">
        <f t="shared" si="41"/>
        <v>-</v>
      </c>
      <c r="BM19" s="76">
        <f t="shared" si="42"/>
        <v>1</v>
      </c>
      <c r="BN19" s="93">
        <f t="shared" si="43"/>
        <v>1</v>
      </c>
      <c r="BO19" s="63">
        <f t="shared" si="44"/>
        <v>68.400000000000006</v>
      </c>
      <c r="BP19" s="51">
        <v>0</v>
      </c>
      <c r="BQ19" s="71">
        <f t="shared" si="45"/>
        <v>75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</row>
    <row r="20" spans="1:90" customFormat="1" x14ac:dyDescent="0.2">
      <c r="A20" s="51"/>
      <c r="B20" s="59">
        <v>2903</v>
      </c>
      <c r="C20" s="48" t="s">
        <v>32</v>
      </c>
      <c r="D20" s="25" t="s">
        <v>100</v>
      </c>
      <c r="E20" s="98">
        <v>110</v>
      </c>
      <c r="F20" s="99">
        <f>E20</f>
        <v>110</v>
      </c>
      <c r="G20" s="100" t="s">
        <v>8</v>
      </c>
      <c r="H20" s="79">
        <v>2</v>
      </c>
      <c r="I20" s="50">
        <v>0.71609953703703699</v>
      </c>
      <c r="J20" s="50">
        <f t="shared" si="0"/>
        <v>6.6793981481480996E-2</v>
      </c>
      <c r="K20" s="61">
        <f t="shared" si="1"/>
        <v>5.9637483465608002E-2</v>
      </c>
      <c r="L20" s="49">
        <f t="shared" si="2"/>
        <v>0</v>
      </c>
      <c r="M20" s="27">
        <v>8</v>
      </c>
      <c r="N20" s="62">
        <f t="shared" si="3"/>
        <v>63.2</v>
      </c>
      <c r="O20" s="41" t="str">
        <f t="shared" si="4"/>
        <v>J</v>
      </c>
      <c r="P20" s="79">
        <v>2</v>
      </c>
      <c r="Q20" s="50" t="s">
        <v>56</v>
      </c>
      <c r="R20" s="50" t="str">
        <f t="shared" si="5"/>
        <v>o. Wert.</v>
      </c>
      <c r="S20" s="61">
        <f t="shared" si="6"/>
        <v>0</v>
      </c>
      <c r="T20" s="49" t="str">
        <f t="shared" si="7"/>
        <v xml:space="preserve"> / </v>
      </c>
      <c r="U20" s="27">
        <v>0</v>
      </c>
      <c r="V20" s="62" t="str">
        <f t="shared" si="8"/>
        <v>-</v>
      </c>
      <c r="W20" s="41" t="str">
        <f t="shared" si="9"/>
        <v>N</v>
      </c>
      <c r="X20" s="79">
        <v>2</v>
      </c>
      <c r="Y20" s="50" t="s">
        <v>56</v>
      </c>
      <c r="Z20" s="50" t="str">
        <f t="shared" si="10"/>
        <v>o. Wert.</v>
      </c>
      <c r="AA20" s="61">
        <f t="shared" si="11"/>
        <v>0</v>
      </c>
      <c r="AB20" s="49" t="str">
        <f t="shared" si="12"/>
        <v xml:space="preserve"> / </v>
      </c>
      <c r="AC20" s="27">
        <v>0</v>
      </c>
      <c r="AD20" s="62" t="str">
        <f t="shared" si="13"/>
        <v>-</v>
      </c>
      <c r="AE20" s="41" t="str">
        <f t="shared" si="14"/>
        <v>N</v>
      </c>
      <c r="AF20" s="79">
        <v>1</v>
      </c>
      <c r="AG20" s="50" t="s">
        <v>56</v>
      </c>
      <c r="AH20" s="50" t="str">
        <f t="shared" si="15"/>
        <v>o. Wert.</v>
      </c>
      <c r="AI20" s="61">
        <f t="shared" si="16"/>
        <v>0</v>
      </c>
      <c r="AJ20" s="49" t="str">
        <f t="shared" si="17"/>
        <v xml:space="preserve"> / </v>
      </c>
      <c r="AK20" s="27">
        <v>0</v>
      </c>
      <c r="AL20" s="62" t="str">
        <f t="shared" si="18"/>
        <v>-</v>
      </c>
      <c r="AM20" s="38" t="str">
        <f t="shared" si="19"/>
        <v>N</v>
      </c>
      <c r="AN20" s="79">
        <v>2</v>
      </c>
      <c r="AO20" s="87" t="s">
        <v>56</v>
      </c>
      <c r="AP20" s="50" t="str">
        <f t="shared" si="20"/>
        <v>o. Wert.</v>
      </c>
      <c r="AQ20" s="61">
        <f t="shared" si="21"/>
        <v>0</v>
      </c>
      <c r="AR20" s="49" t="str">
        <f t="shared" si="22"/>
        <v xml:space="preserve"> / </v>
      </c>
      <c r="AS20" s="27">
        <v>0</v>
      </c>
      <c r="AT20" s="62" t="str">
        <f t="shared" si="23"/>
        <v>-</v>
      </c>
      <c r="AU20" s="41" t="str">
        <f t="shared" si="24"/>
        <v>N</v>
      </c>
      <c r="AV20" s="62">
        <f t="shared" si="25"/>
        <v>63.2</v>
      </c>
      <c r="AW20" s="62" t="str">
        <f t="shared" si="26"/>
        <v>-</v>
      </c>
      <c r="AX20" s="62" t="str">
        <f t="shared" si="27"/>
        <v>-</v>
      </c>
      <c r="AY20" s="62" t="str">
        <f t="shared" si="28"/>
        <v>-</v>
      </c>
      <c r="AZ20" s="62" t="str">
        <f t="shared" si="29"/>
        <v>-</v>
      </c>
      <c r="BA20" s="75">
        <f t="shared" si="30"/>
        <v>1</v>
      </c>
      <c r="BB20" s="25">
        <f t="shared" si="31"/>
        <v>63.2</v>
      </c>
      <c r="BC20" s="25" t="str">
        <f t="shared" si="32"/>
        <v>-</v>
      </c>
      <c r="BD20" s="25" t="str">
        <f t="shared" si="33"/>
        <v>-</v>
      </c>
      <c r="BE20" s="25" t="str">
        <f t="shared" si="34"/>
        <v>-</v>
      </c>
      <c r="BF20" s="25" t="str">
        <f t="shared" si="35"/>
        <v>-</v>
      </c>
      <c r="BG20" s="88">
        <f t="shared" si="36"/>
        <v>1</v>
      </c>
      <c r="BH20" s="25">
        <f t="shared" si="37"/>
        <v>63.2</v>
      </c>
      <c r="BI20" s="25" t="str">
        <f t="shared" si="38"/>
        <v>-</v>
      </c>
      <c r="BJ20" s="25" t="str">
        <f t="shared" si="39"/>
        <v>-</v>
      </c>
      <c r="BK20" s="25" t="str">
        <f t="shared" si="40"/>
        <v>-</v>
      </c>
      <c r="BL20" s="25" t="str">
        <f t="shared" si="41"/>
        <v>-</v>
      </c>
      <c r="BM20" s="76">
        <f t="shared" si="42"/>
        <v>1</v>
      </c>
      <c r="BN20" s="93">
        <f t="shared" si="43"/>
        <v>1</v>
      </c>
      <c r="BO20" s="63">
        <f t="shared" si="44"/>
        <v>63.2</v>
      </c>
      <c r="BP20" s="51">
        <v>0</v>
      </c>
      <c r="BQ20" s="71">
        <f t="shared" si="45"/>
        <v>73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</row>
    <row r="21" spans="1:90" customFormat="1" x14ac:dyDescent="0.2">
      <c r="A21" s="51"/>
      <c r="B21" s="59" t="s">
        <v>46</v>
      </c>
      <c r="C21" s="48" t="s">
        <v>47</v>
      </c>
      <c r="D21" s="25" t="s">
        <v>157</v>
      </c>
      <c r="E21" s="98">
        <v>100</v>
      </c>
      <c r="F21" s="99">
        <v>100</v>
      </c>
      <c r="G21" s="100" t="s">
        <v>8</v>
      </c>
      <c r="H21" s="79">
        <v>3</v>
      </c>
      <c r="I21" s="50">
        <v>0.71172453703703698</v>
      </c>
      <c r="J21" s="50">
        <f t="shared" si="0"/>
        <v>6.2418981481480999E-2</v>
      </c>
      <c r="K21" s="61">
        <f t="shared" si="1"/>
        <v>6.0600952894641701E-2</v>
      </c>
      <c r="L21" s="49">
        <f t="shared" si="2"/>
        <v>0</v>
      </c>
      <c r="M21" s="27">
        <v>9</v>
      </c>
      <c r="N21" s="62">
        <f t="shared" si="3"/>
        <v>57.9</v>
      </c>
      <c r="O21" s="41" t="str">
        <f t="shared" si="4"/>
        <v>J</v>
      </c>
      <c r="P21" s="79">
        <v>0</v>
      </c>
      <c r="Q21" s="50" t="s">
        <v>56</v>
      </c>
      <c r="R21" s="50" t="str">
        <f t="shared" si="5"/>
        <v>o. Wert.</v>
      </c>
      <c r="S21" s="61">
        <f t="shared" si="6"/>
        <v>0</v>
      </c>
      <c r="T21" s="49" t="str">
        <f t="shared" si="7"/>
        <v xml:space="preserve"> / </v>
      </c>
      <c r="U21" s="27">
        <v>0</v>
      </c>
      <c r="V21" s="62" t="str">
        <f t="shared" si="8"/>
        <v>-</v>
      </c>
      <c r="W21" s="41" t="str">
        <f t="shared" si="9"/>
        <v>N</v>
      </c>
      <c r="X21" s="79">
        <v>0</v>
      </c>
      <c r="Y21" s="50" t="s">
        <v>56</v>
      </c>
      <c r="Z21" s="50" t="str">
        <f t="shared" si="10"/>
        <v>o. Wert.</v>
      </c>
      <c r="AA21" s="61">
        <f t="shared" si="11"/>
        <v>0</v>
      </c>
      <c r="AB21" s="49" t="str">
        <f t="shared" si="12"/>
        <v xml:space="preserve"> / </v>
      </c>
      <c r="AC21" s="27">
        <v>0</v>
      </c>
      <c r="AD21" s="62" t="str">
        <f t="shared" si="13"/>
        <v>-</v>
      </c>
      <c r="AE21" s="41" t="str">
        <f t="shared" si="14"/>
        <v>N</v>
      </c>
      <c r="AF21" s="79">
        <v>0</v>
      </c>
      <c r="AG21" s="50" t="s">
        <v>56</v>
      </c>
      <c r="AH21" s="50" t="str">
        <f t="shared" si="15"/>
        <v>o. Wert.</v>
      </c>
      <c r="AI21" s="61">
        <f t="shared" si="16"/>
        <v>0</v>
      </c>
      <c r="AJ21" s="49" t="str">
        <f t="shared" si="17"/>
        <v xml:space="preserve"> / </v>
      </c>
      <c r="AK21" s="27">
        <v>0</v>
      </c>
      <c r="AL21" s="62" t="str">
        <f t="shared" si="18"/>
        <v>-</v>
      </c>
      <c r="AM21" s="38" t="str">
        <f t="shared" si="19"/>
        <v>N</v>
      </c>
      <c r="AN21" s="79">
        <v>0</v>
      </c>
      <c r="AO21" s="87" t="s">
        <v>56</v>
      </c>
      <c r="AP21" s="50" t="str">
        <f t="shared" si="20"/>
        <v>o. Wert.</v>
      </c>
      <c r="AQ21" s="61">
        <f t="shared" si="21"/>
        <v>0</v>
      </c>
      <c r="AR21" s="49" t="str">
        <f t="shared" si="22"/>
        <v xml:space="preserve"> / </v>
      </c>
      <c r="AS21" s="27">
        <v>0</v>
      </c>
      <c r="AT21" s="62" t="str">
        <f t="shared" si="23"/>
        <v>-</v>
      </c>
      <c r="AU21" s="41" t="str">
        <f t="shared" si="24"/>
        <v>N</v>
      </c>
      <c r="AV21" s="62">
        <f t="shared" si="25"/>
        <v>57.9</v>
      </c>
      <c r="AW21" s="62" t="str">
        <f t="shared" si="26"/>
        <v>-</v>
      </c>
      <c r="AX21" s="62" t="str">
        <f t="shared" si="27"/>
        <v>-</v>
      </c>
      <c r="AY21" s="62" t="str">
        <f t="shared" si="28"/>
        <v>-</v>
      </c>
      <c r="AZ21" s="62" t="str">
        <f t="shared" si="29"/>
        <v>-</v>
      </c>
      <c r="BA21" s="75">
        <f t="shared" si="30"/>
        <v>1</v>
      </c>
      <c r="BB21" s="25">
        <f t="shared" si="31"/>
        <v>57.9</v>
      </c>
      <c r="BC21" s="25" t="str">
        <f t="shared" si="32"/>
        <v>-</v>
      </c>
      <c r="BD21" s="25" t="str">
        <f t="shared" si="33"/>
        <v>-</v>
      </c>
      <c r="BE21" s="25" t="str">
        <f t="shared" si="34"/>
        <v>-</v>
      </c>
      <c r="BF21" s="25" t="str">
        <f t="shared" si="35"/>
        <v>-</v>
      </c>
      <c r="BG21" s="88">
        <f t="shared" si="36"/>
        <v>1</v>
      </c>
      <c r="BH21" s="25">
        <f t="shared" si="37"/>
        <v>57.9</v>
      </c>
      <c r="BI21" s="25" t="str">
        <f t="shared" si="38"/>
        <v>-</v>
      </c>
      <c r="BJ21" s="25" t="str">
        <f t="shared" si="39"/>
        <v>-</v>
      </c>
      <c r="BK21" s="25" t="str">
        <f t="shared" si="40"/>
        <v>-</v>
      </c>
      <c r="BL21" s="25" t="str">
        <f t="shared" si="41"/>
        <v>-</v>
      </c>
      <c r="BM21" s="76">
        <f t="shared" si="42"/>
        <v>1</v>
      </c>
      <c r="BN21" s="93">
        <f t="shared" si="43"/>
        <v>1</v>
      </c>
      <c r="BO21" s="63">
        <f t="shared" si="44"/>
        <v>57.9</v>
      </c>
      <c r="BP21" s="51">
        <v>0</v>
      </c>
      <c r="BQ21" s="71">
        <f t="shared" si="45"/>
        <v>67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</row>
    <row r="22" spans="1:90" s="23" customFormat="1" x14ac:dyDescent="0.2">
      <c r="A22" s="51"/>
      <c r="B22" s="59">
        <v>4</v>
      </c>
      <c r="C22" s="48" t="s">
        <v>90</v>
      </c>
      <c r="D22" s="25" t="s">
        <v>112</v>
      </c>
      <c r="E22" s="98">
        <v>114</v>
      </c>
      <c r="F22" s="99">
        <v>114</v>
      </c>
      <c r="G22" s="100" t="s">
        <v>8</v>
      </c>
      <c r="H22" s="79">
        <v>0</v>
      </c>
      <c r="I22" s="50">
        <v>0.72339120370370402</v>
      </c>
      <c r="J22" s="50">
        <f t="shared" si="0"/>
        <v>7.4085648148147998E-2</v>
      </c>
      <c r="K22" s="61">
        <f t="shared" si="1"/>
        <v>6.49874106562702E-2</v>
      </c>
      <c r="L22" s="49">
        <f t="shared" si="2"/>
        <v>0</v>
      </c>
      <c r="M22" s="27">
        <v>10</v>
      </c>
      <c r="N22" s="62">
        <f t="shared" si="3"/>
        <v>52.6</v>
      </c>
      <c r="O22" s="41" t="str">
        <f t="shared" si="4"/>
        <v>J</v>
      </c>
      <c r="P22" s="79"/>
      <c r="Q22" s="50" t="s">
        <v>56</v>
      </c>
      <c r="R22" s="50" t="str">
        <f t="shared" si="5"/>
        <v>o. Wert.</v>
      </c>
      <c r="S22" s="61">
        <f t="shared" si="6"/>
        <v>0</v>
      </c>
      <c r="T22" s="49" t="str">
        <f t="shared" si="7"/>
        <v xml:space="preserve"> / </v>
      </c>
      <c r="U22" s="27">
        <v>0</v>
      </c>
      <c r="V22" s="62" t="str">
        <f t="shared" si="8"/>
        <v>-</v>
      </c>
      <c r="W22" s="41" t="str">
        <f t="shared" si="9"/>
        <v>N</v>
      </c>
      <c r="X22" s="79"/>
      <c r="Y22" s="50" t="s">
        <v>56</v>
      </c>
      <c r="Z22" s="50" t="str">
        <f t="shared" si="10"/>
        <v>o. Wert.</v>
      </c>
      <c r="AA22" s="61">
        <f t="shared" si="11"/>
        <v>0</v>
      </c>
      <c r="AB22" s="49" t="str">
        <f t="shared" si="12"/>
        <v xml:space="preserve"> / </v>
      </c>
      <c r="AC22" s="27">
        <v>0</v>
      </c>
      <c r="AD22" s="62" t="str">
        <f t="shared" si="13"/>
        <v>-</v>
      </c>
      <c r="AE22" s="41" t="str">
        <f t="shared" si="14"/>
        <v>N</v>
      </c>
      <c r="AF22" s="79">
        <v>0</v>
      </c>
      <c r="AG22" s="50" t="s">
        <v>56</v>
      </c>
      <c r="AH22" s="50" t="str">
        <f t="shared" si="15"/>
        <v>o. Wert.</v>
      </c>
      <c r="AI22" s="61">
        <f t="shared" si="16"/>
        <v>0</v>
      </c>
      <c r="AJ22" s="49" t="str">
        <f t="shared" si="17"/>
        <v xml:space="preserve"> / </v>
      </c>
      <c r="AK22" s="27">
        <v>0</v>
      </c>
      <c r="AL22" s="62" t="str">
        <f t="shared" si="18"/>
        <v>-</v>
      </c>
      <c r="AM22" s="38" t="str">
        <f t="shared" si="19"/>
        <v>N</v>
      </c>
      <c r="AN22" s="79"/>
      <c r="AO22" s="87" t="s">
        <v>56</v>
      </c>
      <c r="AP22" s="50" t="str">
        <f t="shared" si="20"/>
        <v>o. Wert.</v>
      </c>
      <c r="AQ22" s="61">
        <f t="shared" si="21"/>
        <v>0</v>
      </c>
      <c r="AR22" s="49" t="str">
        <f t="shared" si="22"/>
        <v xml:space="preserve"> / </v>
      </c>
      <c r="AS22" s="27">
        <v>0</v>
      </c>
      <c r="AT22" s="62" t="str">
        <f t="shared" si="23"/>
        <v>-</v>
      </c>
      <c r="AU22" s="41" t="str">
        <f t="shared" si="24"/>
        <v>N</v>
      </c>
      <c r="AV22" s="62">
        <f t="shared" si="25"/>
        <v>52.6</v>
      </c>
      <c r="AW22" s="62" t="str">
        <f t="shared" si="26"/>
        <v>-</v>
      </c>
      <c r="AX22" s="62" t="str">
        <f t="shared" si="27"/>
        <v>-</v>
      </c>
      <c r="AY22" s="62" t="str">
        <f t="shared" si="28"/>
        <v>-</v>
      </c>
      <c r="AZ22" s="62" t="str">
        <f t="shared" si="29"/>
        <v>-</v>
      </c>
      <c r="BA22" s="75">
        <f t="shared" si="30"/>
        <v>1</v>
      </c>
      <c r="BB22" s="25">
        <f t="shared" si="31"/>
        <v>52.6</v>
      </c>
      <c r="BC22" s="25" t="str">
        <f t="shared" si="32"/>
        <v>-</v>
      </c>
      <c r="BD22" s="25" t="str">
        <f t="shared" si="33"/>
        <v>-</v>
      </c>
      <c r="BE22" s="25" t="str">
        <f t="shared" si="34"/>
        <v>-</v>
      </c>
      <c r="BF22" s="25" t="str">
        <f t="shared" si="35"/>
        <v>-</v>
      </c>
      <c r="BG22" s="88">
        <f t="shared" si="36"/>
        <v>1</v>
      </c>
      <c r="BH22" s="25">
        <f t="shared" si="37"/>
        <v>52.6</v>
      </c>
      <c r="BI22" s="25" t="str">
        <f t="shared" si="38"/>
        <v>-</v>
      </c>
      <c r="BJ22" s="25" t="str">
        <f t="shared" si="39"/>
        <v>-</v>
      </c>
      <c r="BK22" s="25" t="str">
        <f t="shared" si="40"/>
        <v>-</v>
      </c>
      <c r="BL22" s="25" t="str">
        <f t="shared" si="41"/>
        <v>-</v>
      </c>
      <c r="BM22" s="76">
        <f t="shared" si="42"/>
        <v>1</v>
      </c>
      <c r="BN22" s="93">
        <f t="shared" si="43"/>
        <v>1</v>
      </c>
      <c r="BO22" s="63">
        <f t="shared" si="44"/>
        <v>52.6</v>
      </c>
      <c r="BP22" s="51">
        <v>0</v>
      </c>
      <c r="BQ22" s="71">
        <f t="shared" si="45"/>
        <v>76</v>
      </c>
      <c r="BR22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</row>
    <row r="23" spans="1:90" customFormat="1" ht="13.5" customHeight="1" x14ac:dyDescent="0.2">
      <c r="A23" s="51"/>
      <c r="B23" s="59">
        <v>19</v>
      </c>
      <c r="C23" s="48" t="s">
        <v>158</v>
      </c>
      <c r="D23" s="25" t="s">
        <v>103</v>
      </c>
      <c r="E23" s="98">
        <v>115</v>
      </c>
      <c r="F23" s="99">
        <v>115</v>
      </c>
      <c r="G23" s="100" t="s">
        <v>8</v>
      </c>
      <c r="H23" s="79">
        <v>2</v>
      </c>
      <c r="I23" s="50">
        <v>0.72716435185185202</v>
      </c>
      <c r="J23" s="50">
        <f t="shared" si="0"/>
        <v>7.7858796296295996E-2</v>
      </c>
      <c r="K23" s="61">
        <f t="shared" si="1"/>
        <v>6.6545979740423894E-2</v>
      </c>
      <c r="L23" s="49">
        <f t="shared" si="2"/>
        <v>0</v>
      </c>
      <c r="M23" s="27">
        <v>11</v>
      </c>
      <c r="N23" s="62">
        <f t="shared" si="3"/>
        <v>47.4</v>
      </c>
      <c r="O23" s="41" t="str">
        <f t="shared" si="4"/>
        <v>J</v>
      </c>
      <c r="P23" s="79">
        <v>2</v>
      </c>
      <c r="Q23" s="50" t="s">
        <v>56</v>
      </c>
      <c r="R23" s="50" t="str">
        <f t="shared" si="5"/>
        <v>o. Wert.</v>
      </c>
      <c r="S23" s="61">
        <f t="shared" si="6"/>
        <v>0</v>
      </c>
      <c r="T23" s="49" t="str">
        <f t="shared" si="7"/>
        <v xml:space="preserve"> / </v>
      </c>
      <c r="U23" s="27">
        <v>0</v>
      </c>
      <c r="V23" s="62" t="str">
        <f t="shared" si="8"/>
        <v>-</v>
      </c>
      <c r="W23" s="41" t="str">
        <f t="shared" si="9"/>
        <v>N</v>
      </c>
      <c r="X23" s="79">
        <v>2</v>
      </c>
      <c r="Y23" s="50" t="s">
        <v>56</v>
      </c>
      <c r="Z23" s="50" t="str">
        <f t="shared" si="10"/>
        <v>o. Wert.</v>
      </c>
      <c r="AA23" s="61">
        <f t="shared" si="11"/>
        <v>0</v>
      </c>
      <c r="AB23" s="49" t="str">
        <f t="shared" si="12"/>
        <v xml:space="preserve"> / </v>
      </c>
      <c r="AC23" s="27">
        <v>0</v>
      </c>
      <c r="AD23" s="62" t="str">
        <f t="shared" si="13"/>
        <v>-</v>
      </c>
      <c r="AE23" s="41" t="str">
        <f t="shared" si="14"/>
        <v>N</v>
      </c>
      <c r="AF23" s="79">
        <v>1</v>
      </c>
      <c r="AG23" s="50" t="s">
        <v>56</v>
      </c>
      <c r="AH23" s="50" t="str">
        <f t="shared" si="15"/>
        <v>o. Wert.</v>
      </c>
      <c r="AI23" s="61">
        <f t="shared" si="16"/>
        <v>0</v>
      </c>
      <c r="AJ23" s="49" t="str">
        <f t="shared" si="17"/>
        <v xml:space="preserve"> / </v>
      </c>
      <c r="AK23" s="27">
        <v>0</v>
      </c>
      <c r="AL23" s="62" t="str">
        <f t="shared" si="18"/>
        <v>-</v>
      </c>
      <c r="AM23" s="38" t="str">
        <f t="shared" si="19"/>
        <v>N</v>
      </c>
      <c r="AN23" s="79">
        <v>2</v>
      </c>
      <c r="AO23" s="87" t="s">
        <v>56</v>
      </c>
      <c r="AP23" s="50" t="str">
        <f t="shared" si="20"/>
        <v>o. Wert.</v>
      </c>
      <c r="AQ23" s="61">
        <f t="shared" si="21"/>
        <v>0</v>
      </c>
      <c r="AR23" s="49" t="str">
        <f t="shared" si="22"/>
        <v xml:space="preserve"> / </v>
      </c>
      <c r="AS23" s="27">
        <v>0</v>
      </c>
      <c r="AT23" s="62" t="str">
        <f t="shared" si="23"/>
        <v>-</v>
      </c>
      <c r="AU23" s="41" t="str">
        <f t="shared" si="24"/>
        <v>N</v>
      </c>
      <c r="AV23" s="62">
        <f t="shared" si="25"/>
        <v>47.4</v>
      </c>
      <c r="AW23" s="62" t="str">
        <f t="shared" si="26"/>
        <v>-</v>
      </c>
      <c r="AX23" s="62" t="str">
        <f t="shared" si="27"/>
        <v>-</v>
      </c>
      <c r="AY23" s="62" t="str">
        <f t="shared" si="28"/>
        <v>-</v>
      </c>
      <c r="AZ23" s="62" t="str">
        <f t="shared" si="29"/>
        <v>-</v>
      </c>
      <c r="BA23" s="75">
        <f t="shared" si="30"/>
        <v>1</v>
      </c>
      <c r="BB23" s="25">
        <f t="shared" si="31"/>
        <v>47.4</v>
      </c>
      <c r="BC23" s="25" t="str">
        <f t="shared" si="32"/>
        <v>-</v>
      </c>
      <c r="BD23" s="25" t="str">
        <f t="shared" si="33"/>
        <v>-</v>
      </c>
      <c r="BE23" s="25" t="str">
        <f t="shared" si="34"/>
        <v>-</v>
      </c>
      <c r="BF23" s="25" t="str">
        <f t="shared" si="35"/>
        <v>-</v>
      </c>
      <c r="BG23" s="88">
        <f t="shared" si="36"/>
        <v>1</v>
      </c>
      <c r="BH23" s="25">
        <f t="shared" si="37"/>
        <v>47.4</v>
      </c>
      <c r="BI23" s="25" t="str">
        <f t="shared" si="38"/>
        <v>-</v>
      </c>
      <c r="BJ23" s="25" t="str">
        <f t="shared" si="39"/>
        <v>-</v>
      </c>
      <c r="BK23" s="25" t="str">
        <f t="shared" si="40"/>
        <v>-</v>
      </c>
      <c r="BL23" s="25" t="str">
        <f t="shared" si="41"/>
        <v>-</v>
      </c>
      <c r="BM23" s="76">
        <f t="shared" si="42"/>
        <v>1</v>
      </c>
      <c r="BN23" s="93">
        <f t="shared" si="43"/>
        <v>1</v>
      </c>
      <c r="BO23" s="63">
        <f t="shared" si="44"/>
        <v>47.4</v>
      </c>
      <c r="BP23" s="51">
        <v>0</v>
      </c>
      <c r="BQ23" s="71">
        <f t="shared" si="45"/>
        <v>77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</row>
    <row r="24" spans="1:90" customFormat="1" x14ac:dyDescent="0.2">
      <c r="A24" s="51"/>
      <c r="B24" s="59" t="s">
        <v>11</v>
      </c>
      <c r="C24" s="48" t="s">
        <v>67</v>
      </c>
      <c r="D24" s="25" t="s">
        <v>95</v>
      </c>
      <c r="E24" s="98">
        <v>115</v>
      </c>
      <c r="F24" s="99">
        <f>E24</f>
        <v>115</v>
      </c>
      <c r="G24" s="100" t="s">
        <v>8</v>
      </c>
      <c r="H24" s="79">
        <v>2</v>
      </c>
      <c r="I24" s="50">
        <v>0.72981481481481503</v>
      </c>
      <c r="J24" s="50">
        <f t="shared" si="0"/>
        <v>8.0509259259259003E-2</v>
      </c>
      <c r="K24" s="61">
        <f t="shared" si="1"/>
        <v>6.8811332700221398E-2</v>
      </c>
      <c r="L24" s="49">
        <f t="shared" si="2"/>
        <v>0</v>
      </c>
      <c r="M24" s="27">
        <v>12</v>
      </c>
      <c r="N24" s="62">
        <f t="shared" si="3"/>
        <v>42.1</v>
      </c>
      <c r="O24" s="41" t="str">
        <f t="shared" si="4"/>
        <v>J</v>
      </c>
      <c r="P24" s="79">
        <v>3</v>
      </c>
      <c r="Q24" s="50" t="s">
        <v>56</v>
      </c>
      <c r="R24" s="50" t="str">
        <f t="shared" si="5"/>
        <v>o. Wert.</v>
      </c>
      <c r="S24" s="61">
        <f t="shared" si="6"/>
        <v>0</v>
      </c>
      <c r="T24" s="49" t="str">
        <f t="shared" si="7"/>
        <v xml:space="preserve"> / </v>
      </c>
      <c r="U24" s="27">
        <v>0</v>
      </c>
      <c r="V24" s="62" t="str">
        <f t="shared" si="8"/>
        <v>-</v>
      </c>
      <c r="W24" s="41" t="str">
        <f t="shared" si="9"/>
        <v>N</v>
      </c>
      <c r="X24" s="79">
        <v>0</v>
      </c>
      <c r="Y24" s="50" t="s">
        <v>56</v>
      </c>
      <c r="Z24" s="50" t="str">
        <f t="shared" si="10"/>
        <v>o. Wert.</v>
      </c>
      <c r="AA24" s="61">
        <f t="shared" si="11"/>
        <v>0</v>
      </c>
      <c r="AB24" s="49" t="str">
        <f t="shared" si="12"/>
        <v xml:space="preserve"> / </v>
      </c>
      <c r="AC24" s="27">
        <v>0</v>
      </c>
      <c r="AD24" s="62" t="str">
        <f t="shared" si="13"/>
        <v>-</v>
      </c>
      <c r="AE24" s="41" t="str">
        <f t="shared" si="14"/>
        <v>N</v>
      </c>
      <c r="AF24" s="79">
        <v>1</v>
      </c>
      <c r="AG24" s="50" t="s">
        <v>56</v>
      </c>
      <c r="AH24" s="50" t="str">
        <f t="shared" si="15"/>
        <v>o. Wert.</v>
      </c>
      <c r="AI24" s="61">
        <f t="shared" si="16"/>
        <v>0</v>
      </c>
      <c r="AJ24" s="49" t="str">
        <f t="shared" si="17"/>
        <v xml:space="preserve"> / </v>
      </c>
      <c r="AK24" s="27">
        <v>0</v>
      </c>
      <c r="AL24" s="62" t="str">
        <f t="shared" si="18"/>
        <v>-</v>
      </c>
      <c r="AM24" s="38" t="str">
        <f t="shared" si="19"/>
        <v>N</v>
      </c>
      <c r="AN24" s="79">
        <v>0</v>
      </c>
      <c r="AO24" s="87" t="s">
        <v>56</v>
      </c>
      <c r="AP24" s="50" t="str">
        <f t="shared" si="20"/>
        <v>o. Wert.</v>
      </c>
      <c r="AQ24" s="61">
        <f t="shared" si="21"/>
        <v>0</v>
      </c>
      <c r="AR24" s="49" t="str">
        <f t="shared" si="22"/>
        <v xml:space="preserve"> / </v>
      </c>
      <c r="AS24" s="27">
        <v>0</v>
      </c>
      <c r="AT24" s="62" t="str">
        <f t="shared" si="23"/>
        <v>-</v>
      </c>
      <c r="AU24" s="41" t="str">
        <f t="shared" si="24"/>
        <v>N</v>
      </c>
      <c r="AV24" s="62">
        <f t="shared" si="25"/>
        <v>42.1</v>
      </c>
      <c r="AW24" s="62" t="str">
        <f t="shared" si="26"/>
        <v>-</v>
      </c>
      <c r="AX24" s="62" t="str">
        <f t="shared" si="27"/>
        <v>-</v>
      </c>
      <c r="AY24" s="62" t="str">
        <f t="shared" si="28"/>
        <v>-</v>
      </c>
      <c r="AZ24" s="62" t="str">
        <f t="shared" si="29"/>
        <v>-</v>
      </c>
      <c r="BA24" s="75">
        <f t="shared" si="30"/>
        <v>1</v>
      </c>
      <c r="BB24" s="25">
        <f t="shared" si="31"/>
        <v>42.1</v>
      </c>
      <c r="BC24" s="25" t="str">
        <f t="shared" si="32"/>
        <v>-</v>
      </c>
      <c r="BD24" s="25" t="str">
        <f t="shared" si="33"/>
        <v>-</v>
      </c>
      <c r="BE24" s="25" t="str">
        <f t="shared" si="34"/>
        <v>-</v>
      </c>
      <c r="BF24" s="25" t="str">
        <f t="shared" si="35"/>
        <v>-</v>
      </c>
      <c r="BG24" s="88">
        <f t="shared" si="36"/>
        <v>1</v>
      </c>
      <c r="BH24" s="25">
        <f t="shared" si="37"/>
        <v>42.1</v>
      </c>
      <c r="BI24" s="25" t="str">
        <f t="shared" si="38"/>
        <v>-</v>
      </c>
      <c r="BJ24" s="25" t="str">
        <f t="shared" si="39"/>
        <v>-</v>
      </c>
      <c r="BK24" s="25" t="str">
        <f t="shared" si="40"/>
        <v>-</v>
      </c>
      <c r="BL24" s="25" t="str">
        <f t="shared" si="41"/>
        <v>-</v>
      </c>
      <c r="BM24" s="76">
        <f t="shared" si="42"/>
        <v>1</v>
      </c>
      <c r="BN24" s="93">
        <f t="shared" si="43"/>
        <v>1</v>
      </c>
      <c r="BO24" s="63">
        <f t="shared" si="44"/>
        <v>42.1</v>
      </c>
      <c r="BP24" s="51">
        <v>0</v>
      </c>
      <c r="BQ24" s="71">
        <f t="shared" si="45"/>
        <v>77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</row>
    <row r="25" spans="1:90" customFormat="1" x14ac:dyDescent="0.2">
      <c r="A25" s="51"/>
      <c r="B25" s="59">
        <v>229</v>
      </c>
      <c r="C25" s="48" t="s">
        <v>29</v>
      </c>
      <c r="D25" s="25" t="s">
        <v>94</v>
      </c>
      <c r="E25" s="98">
        <v>116</v>
      </c>
      <c r="F25" s="99">
        <v>116</v>
      </c>
      <c r="G25" s="100" t="s">
        <v>8</v>
      </c>
      <c r="H25" s="79">
        <v>2</v>
      </c>
      <c r="I25" s="50">
        <v>0.73181712962962997</v>
      </c>
      <c r="J25" s="50">
        <f t="shared" si="0"/>
        <v>8.2511574074073904E-2</v>
      </c>
      <c r="K25" s="61">
        <f t="shared" si="1"/>
        <v>6.9925062774638905E-2</v>
      </c>
      <c r="L25" s="49">
        <f t="shared" si="2"/>
        <v>0</v>
      </c>
      <c r="M25" s="27">
        <v>13</v>
      </c>
      <c r="N25" s="62">
        <f t="shared" si="3"/>
        <v>36.799999999999997</v>
      </c>
      <c r="O25" s="41" t="str">
        <f t="shared" si="4"/>
        <v>J</v>
      </c>
      <c r="P25" s="79">
        <v>2</v>
      </c>
      <c r="Q25" s="50" t="s">
        <v>56</v>
      </c>
      <c r="R25" s="50" t="str">
        <f t="shared" si="5"/>
        <v>o. Wert.</v>
      </c>
      <c r="S25" s="61">
        <f t="shared" si="6"/>
        <v>0</v>
      </c>
      <c r="T25" s="49" t="str">
        <f t="shared" si="7"/>
        <v xml:space="preserve"> / </v>
      </c>
      <c r="U25" s="27">
        <v>0</v>
      </c>
      <c r="V25" s="62" t="str">
        <f t="shared" si="8"/>
        <v>-</v>
      </c>
      <c r="W25" s="41" t="str">
        <f t="shared" si="9"/>
        <v>N</v>
      </c>
      <c r="X25" s="79">
        <v>2</v>
      </c>
      <c r="Y25" s="50" t="s">
        <v>56</v>
      </c>
      <c r="Z25" s="50" t="str">
        <f t="shared" si="10"/>
        <v>o. Wert.</v>
      </c>
      <c r="AA25" s="61">
        <f t="shared" si="11"/>
        <v>0</v>
      </c>
      <c r="AB25" s="49" t="str">
        <f t="shared" si="12"/>
        <v xml:space="preserve"> / </v>
      </c>
      <c r="AC25" s="27">
        <v>0</v>
      </c>
      <c r="AD25" s="62" t="str">
        <f t="shared" si="13"/>
        <v>-</v>
      </c>
      <c r="AE25" s="41" t="str">
        <f t="shared" si="14"/>
        <v>N</v>
      </c>
      <c r="AF25" s="79">
        <v>1</v>
      </c>
      <c r="AG25" s="50" t="s">
        <v>56</v>
      </c>
      <c r="AH25" s="50" t="str">
        <f t="shared" si="15"/>
        <v>o. Wert.</v>
      </c>
      <c r="AI25" s="61">
        <f t="shared" si="16"/>
        <v>0</v>
      </c>
      <c r="AJ25" s="49" t="str">
        <f t="shared" si="17"/>
        <v xml:space="preserve"> / </v>
      </c>
      <c r="AK25" s="27">
        <v>0</v>
      </c>
      <c r="AL25" s="62" t="str">
        <f t="shared" si="18"/>
        <v>-</v>
      </c>
      <c r="AM25" s="38" t="str">
        <f t="shared" si="19"/>
        <v>N</v>
      </c>
      <c r="AN25" s="79">
        <v>2</v>
      </c>
      <c r="AO25" s="87" t="s">
        <v>56</v>
      </c>
      <c r="AP25" s="50" t="str">
        <f t="shared" si="20"/>
        <v>o. Wert.</v>
      </c>
      <c r="AQ25" s="61">
        <f t="shared" si="21"/>
        <v>0</v>
      </c>
      <c r="AR25" s="49" t="str">
        <f t="shared" si="22"/>
        <v xml:space="preserve"> / </v>
      </c>
      <c r="AS25" s="27">
        <v>0</v>
      </c>
      <c r="AT25" s="62" t="str">
        <f t="shared" si="23"/>
        <v>-</v>
      </c>
      <c r="AU25" s="41" t="str">
        <f t="shared" si="24"/>
        <v>N</v>
      </c>
      <c r="AV25" s="62">
        <f t="shared" si="25"/>
        <v>36.799999999999997</v>
      </c>
      <c r="AW25" s="62" t="str">
        <f t="shared" si="26"/>
        <v>-</v>
      </c>
      <c r="AX25" s="62" t="str">
        <f t="shared" si="27"/>
        <v>-</v>
      </c>
      <c r="AY25" s="62" t="str">
        <f t="shared" si="28"/>
        <v>-</v>
      </c>
      <c r="AZ25" s="62" t="str">
        <f t="shared" si="29"/>
        <v>-</v>
      </c>
      <c r="BA25" s="75">
        <f t="shared" si="30"/>
        <v>1</v>
      </c>
      <c r="BB25" s="25">
        <f t="shared" si="31"/>
        <v>36.799999999999997</v>
      </c>
      <c r="BC25" s="25" t="str">
        <f t="shared" si="32"/>
        <v>-</v>
      </c>
      <c r="BD25" s="25" t="str">
        <f t="shared" si="33"/>
        <v>-</v>
      </c>
      <c r="BE25" s="25" t="str">
        <f t="shared" si="34"/>
        <v>-</v>
      </c>
      <c r="BF25" s="25" t="str">
        <f t="shared" si="35"/>
        <v>-</v>
      </c>
      <c r="BG25" s="88">
        <f t="shared" si="36"/>
        <v>1</v>
      </c>
      <c r="BH25" s="25">
        <f t="shared" si="37"/>
        <v>36.799999999999997</v>
      </c>
      <c r="BI25" s="25" t="str">
        <f t="shared" si="38"/>
        <v>-</v>
      </c>
      <c r="BJ25" s="25" t="str">
        <f t="shared" si="39"/>
        <v>-</v>
      </c>
      <c r="BK25" s="25" t="str">
        <f t="shared" si="40"/>
        <v>-</v>
      </c>
      <c r="BL25" s="25" t="str">
        <f t="shared" si="41"/>
        <v>-</v>
      </c>
      <c r="BM25" s="76">
        <f t="shared" si="42"/>
        <v>1</v>
      </c>
      <c r="BN25" s="93">
        <f t="shared" si="43"/>
        <v>1</v>
      </c>
      <c r="BO25" s="63">
        <f t="shared" si="44"/>
        <v>36.799999999999997</v>
      </c>
      <c r="BP25" s="51">
        <v>0</v>
      </c>
      <c r="BQ25" s="71">
        <f t="shared" si="45"/>
        <v>77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</row>
    <row r="26" spans="1:90" customFormat="1" x14ac:dyDescent="0.2">
      <c r="A26" s="51"/>
      <c r="B26" s="59" t="s">
        <v>10</v>
      </c>
      <c r="C26" s="48" t="s">
        <v>80</v>
      </c>
      <c r="D26" s="25" t="s">
        <v>92</v>
      </c>
      <c r="E26" s="98">
        <v>112</v>
      </c>
      <c r="F26" s="99">
        <v>112</v>
      </c>
      <c r="G26" s="100" t="s">
        <v>8</v>
      </c>
      <c r="H26" s="79">
        <v>2</v>
      </c>
      <c r="I26" s="50">
        <v>0.72944444444444401</v>
      </c>
      <c r="J26" s="50">
        <f t="shared" si="0"/>
        <v>8.0138888888887996E-2</v>
      </c>
      <c r="K26" s="61">
        <f t="shared" si="1"/>
        <v>7.0297270955164901E-2</v>
      </c>
      <c r="L26" s="49">
        <f t="shared" si="2"/>
        <v>0</v>
      </c>
      <c r="M26" s="27">
        <v>14</v>
      </c>
      <c r="N26" s="62">
        <f t="shared" si="3"/>
        <v>31.6</v>
      </c>
      <c r="O26" s="41" t="str">
        <f t="shared" si="4"/>
        <v>J</v>
      </c>
      <c r="P26" s="79">
        <v>2</v>
      </c>
      <c r="Q26" s="50" t="s">
        <v>56</v>
      </c>
      <c r="R26" s="50" t="str">
        <f t="shared" si="5"/>
        <v>o. Wert.</v>
      </c>
      <c r="S26" s="61">
        <f t="shared" si="6"/>
        <v>0</v>
      </c>
      <c r="T26" s="49" t="str">
        <f t="shared" si="7"/>
        <v xml:space="preserve"> / </v>
      </c>
      <c r="U26" s="27">
        <v>0</v>
      </c>
      <c r="V26" s="62" t="str">
        <f t="shared" si="8"/>
        <v>-</v>
      </c>
      <c r="W26" s="41" t="str">
        <f t="shared" si="9"/>
        <v>N</v>
      </c>
      <c r="X26" s="79">
        <v>2</v>
      </c>
      <c r="Y26" s="50" t="s">
        <v>56</v>
      </c>
      <c r="Z26" s="50" t="str">
        <f t="shared" si="10"/>
        <v>o. Wert.</v>
      </c>
      <c r="AA26" s="61">
        <f t="shared" si="11"/>
        <v>0</v>
      </c>
      <c r="AB26" s="49" t="str">
        <f t="shared" si="12"/>
        <v xml:space="preserve"> / </v>
      </c>
      <c r="AC26" s="27">
        <v>0</v>
      </c>
      <c r="AD26" s="62" t="str">
        <f t="shared" si="13"/>
        <v>-</v>
      </c>
      <c r="AE26" s="41" t="str">
        <f t="shared" si="14"/>
        <v>N</v>
      </c>
      <c r="AF26" s="79">
        <v>1</v>
      </c>
      <c r="AG26" s="50" t="s">
        <v>56</v>
      </c>
      <c r="AH26" s="50" t="str">
        <f t="shared" si="15"/>
        <v>o. Wert.</v>
      </c>
      <c r="AI26" s="61">
        <f t="shared" si="16"/>
        <v>0</v>
      </c>
      <c r="AJ26" s="49" t="str">
        <f t="shared" si="17"/>
        <v xml:space="preserve"> / </v>
      </c>
      <c r="AK26" s="27">
        <v>0</v>
      </c>
      <c r="AL26" s="62" t="str">
        <f t="shared" si="18"/>
        <v>-</v>
      </c>
      <c r="AM26" s="38" t="str">
        <f t="shared" si="19"/>
        <v>N</v>
      </c>
      <c r="AN26" s="79">
        <v>2</v>
      </c>
      <c r="AO26" s="87" t="s">
        <v>56</v>
      </c>
      <c r="AP26" s="50" t="str">
        <f t="shared" si="20"/>
        <v>o. Wert.</v>
      </c>
      <c r="AQ26" s="61">
        <f t="shared" si="21"/>
        <v>0</v>
      </c>
      <c r="AR26" s="49" t="str">
        <f t="shared" si="22"/>
        <v xml:space="preserve"> / </v>
      </c>
      <c r="AS26" s="27">
        <v>0</v>
      </c>
      <c r="AT26" s="62" t="str">
        <f t="shared" si="23"/>
        <v>-</v>
      </c>
      <c r="AU26" s="41" t="str">
        <f t="shared" si="24"/>
        <v>N</v>
      </c>
      <c r="AV26" s="62">
        <f t="shared" si="25"/>
        <v>31.6</v>
      </c>
      <c r="AW26" s="62" t="str">
        <f t="shared" si="26"/>
        <v>-</v>
      </c>
      <c r="AX26" s="62" t="str">
        <f t="shared" si="27"/>
        <v>-</v>
      </c>
      <c r="AY26" s="62" t="str">
        <f t="shared" si="28"/>
        <v>-</v>
      </c>
      <c r="AZ26" s="62" t="str">
        <f t="shared" si="29"/>
        <v>-</v>
      </c>
      <c r="BA26" s="75">
        <f t="shared" si="30"/>
        <v>1</v>
      </c>
      <c r="BB26" s="25">
        <f t="shared" si="31"/>
        <v>31.6</v>
      </c>
      <c r="BC26" s="25" t="str">
        <f t="shared" si="32"/>
        <v>-</v>
      </c>
      <c r="BD26" s="25" t="str">
        <f t="shared" si="33"/>
        <v>-</v>
      </c>
      <c r="BE26" s="25" t="str">
        <f t="shared" si="34"/>
        <v>-</v>
      </c>
      <c r="BF26" s="25" t="str">
        <f t="shared" si="35"/>
        <v>-</v>
      </c>
      <c r="BG26" s="88">
        <f t="shared" si="36"/>
        <v>1</v>
      </c>
      <c r="BH26" s="25">
        <f t="shared" si="37"/>
        <v>31.6</v>
      </c>
      <c r="BI26" s="25" t="str">
        <f t="shared" si="38"/>
        <v>-</v>
      </c>
      <c r="BJ26" s="25" t="str">
        <f t="shared" si="39"/>
        <v>-</v>
      </c>
      <c r="BK26" s="25" t="str">
        <f t="shared" si="40"/>
        <v>-</v>
      </c>
      <c r="BL26" s="25" t="str">
        <f t="shared" si="41"/>
        <v>-</v>
      </c>
      <c r="BM26" s="76">
        <f t="shared" si="42"/>
        <v>1</v>
      </c>
      <c r="BN26" s="93">
        <f t="shared" si="43"/>
        <v>1</v>
      </c>
      <c r="BO26" s="63">
        <f t="shared" si="44"/>
        <v>31.6</v>
      </c>
      <c r="BP26" s="51">
        <v>0</v>
      </c>
      <c r="BQ26" s="71">
        <f t="shared" si="45"/>
        <v>75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</row>
    <row r="27" spans="1:90" customFormat="1" x14ac:dyDescent="0.2">
      <c r="A27" s="51"/>
      <c r="B27" s="59" t="s">
        <v>10</v>
      </c>
      <c r="C27" s="48" t="s">
        <v>130</v>
      </c>
      <c r="D27" s="25" t="s">
        <v>121</v>
      </c>
      <c r="E27" s="98">
        <v>114</v>
      </c>
      <c r="F27" s="99">
        <v>114</v>
      </c>
      <c r="G27" s="100" t="s">
        <v>8</v>
      </c>
      <c r="H27" s="79">
        <v>2</v>
      </c>
      <c r="I27" s="50">
        <v>0.73425925925925895</v>
      </c>
      <c r="J27" s="50">
        <f t="shared" si="0"/>
        <v>8.4953703703702907E-2</v>
      </c>
      <c r="K27" s="61">
        <f t="shared" si="1"/>
        <v>7.3235951468709398E-2</v>
      </c>
      <c r="L27" s="49">
        <f t="shared" si="2"/>
        <v>0</v>
      </c>
      <c r="M27" s="27">
        <v>15</v>
      </c>
      <c r="N27" s="62">
        <f t="shared" si="3"/>
        <v>26.3</v>
      </c>
      <c r="O27" s="41" t="str">
        <f t="shared" si="4"/>
        <v>J</v>
      </c>
      <c r="P27" s="79">
        <v>2</v>
      </c>
      <c r="Q27" s="50" t="s">
        <v>56</v>
      </c>
      <c r="R27" s="50" t="str">
        <f t="shared" si="5"/>
        <v>o. Wert.</v>
      </c>
      <c r="S27" s="61">
        <f t="shared" si="6"/>
        <v>0</v>
      </c>
      <c r="T27" s="49" t="str">
        <f t="shared" si="7"/>
        <v xml:space="preserve"> / </v>
      </c>
      <c r="U27" s="27">
        <v>0</v>
      </c>
      <c r="V27" s="62" t="str">
        <f t="shared" si="8"/>
        <v>-</v>
      </c>
      <c r="W27" s="41" t="str">
        <f t="shared" si="9"/>
        <v>N</v>
      </c>
      <c r="X27" s="79">
        <v>0</v>
      </c>
      <c r="Y27" s="50" t="s">
        <v>56</v>
      </c>
      <c r="Z27" s="50" t="str">
        <f t="shared" si="10"/>
        <v>o. Wert.</v>
      </c>
      <c r="AA27" s="61">
        <f t="shared" si="11"/>
        <v>0</v>
      </c>
      <c r="AB27" s="49" t="str">
        <f t="shared" si="12"/>
        <v xml:space="preserve"> / </v>
      </c>
      <c r="AC27" s="27">
        <v>0</v>
      </c>
      <c r="AD27" s="62" t="str">
        <f t="shared" si="13"/>
        <v>-</v>
      </c>
      <c r="AE27" s="41" t="str">
        <f t="shared" si="14"/>
        <v>N</v>
      </c>
      <c r="AF27" s="79">
        <v>1</v>
      </c>
      <c r="AG27" s="50" t="s">
        <v>56</v>
      </c>
      <c r="AH27" s="50" t="str">
        <f t="shared" si="15"/>
        <v>o. Wert.</v>
      </c>
      <c r="AI27" s="61">
        <f t="shared" si="16"/>
        <v>0</v>
      </c>
      <c r="AJ27" s="49" t="str">
        <f t="shared" si="17"/>
        <v xml:space="preserve"> / </v>
      </c>
      <c r="AK27" s="27">
        <v>0</v>
      </c>
      <c r="AL27" s="62" t="str">
        <f t="shared" si="18"/>
        <v>-</v>
      </c>
      <c r="AM27" s="38" t="str">
        <f t="shared" si="19"/>
        <v>N</v>
      </c>
      <c r="AN27" s="79">
        <v>0</v>
      </c>
      <c r="AO27" s="87" t="s">
        <v>56</v>
      </c>
      <c r="AP27" s="50" t="str">
        <f t="shared" si="20"/>
        <v>o. Wert.</v>
      </c>
      <c r="AQ27" s="61">
        <f t="shared" si="21"/>
        <v>0</v>
      </c>
      <c r="AR27" s="49" t="str">
        <f t="shared" si="22"/>
        <v xml:space="preserve"> / </v>
      </c>
      <c r="AS27" s="27">
        <v>0</v>
      </c>
      <c r="AT27" s="62" t="str">
        <f t="shared" si="23"/>
        <v>-</v>
      </c>
      <c r="AU27" s="41" t="str">
        <f t="shared" si="24"/>
        <v>N</v>
      </c>
      <c r="AV27" s="62">
        <f t="shared" si="25"/>
        <v>26.3</v>
      </c>
      <c r="AW27" s="62" t="str">
        <f t="shared" si="26"/>
        <v>-</v>
      </c>
      <c r="AX27" s="62" t="str">
        <f t="shared" si="27"/>
        <v>-</v>
      </c>
      <c r="AY27" s="62" t="str">
        <f t="shared" si="28"/>
        <v>-</v>
      </c>
      <c r="AZ27" s="62" t="str">
        <f t="shared" si="29"/>
        <v>-</v>
      </c>
      <c r="BA27" s="75">
        <f t="shared" si="30"/>
        <v>1</v>
      </c>
      <c r="BB27" s="25">
        <f t="shared" si="31"/>
        <v>26.3</v>
      </c>
      <c r="BC27" s="25" t="str">
        <f t="shared" si="32"/>
        <v>-</v>
      </c>
      <c r="BD27" s="25" t="str">
        <f t="shared" si="33"/>
        <v>-</v>
      </c>
      <c r="BE27" s="25" t="str">
        <f t="shared" si="34"/>
        <v>-</v>
      </c>
      <c r="BF27" s="25" t="str">
        <f t="shared" si="35"/>
        <v>-</v>
      </c>
      <c r="BG27" s="88">
        <f t="shared" si="36"/>
        <v>1</v>
      </c>
      <c r="BH27" s="25">
        <f t="shared" si="37"/>
        <v>26.3</v>
      </c>
      <c r="BI27" s="25" t="str">
        <f t="shared" si="38"/>
        <v>-</v>
      </c>
      <c r="BJ27" s="25" t="str">
        <f t="shared" si="39"/>
        <v>-</v>
      </c>
      <c r="BK27" s="25" t="str">
        <f t="shared" si="40"/>
        <v>-</v>
      </c>
      <c r="BL27" s="25" t="str">
        <f t="shared" si="41"/>
        <v>-</v>
      </c>
      <c r="BM27" s="76">
        <f t="shared" si="42"/>
        <v>1</v>
      </c>
      <c r="BN27" s="93">
        <f t="shared" si="43"/>
        <v>1</v>
      </c>
      <c r="BO27" s="63">
        <f t="shared" si="44"/>
        <v>26.3</v>
      </c>
      <c r="BP27" s="51">
        <v>0</v>
      </c>
      <c r="BQ27" s="71">
        <f t="shared" si="45"/>
        <v>76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</row>
    <row r="28" spans="1:90" customFormat="1" x14ac:dyDescent="0.2">
      <c r="A28" s="51"/>
      <c r="B28" s="59" t="s">
        <v>24</v>
      </c>
      <c r="C28" s="48" t="s">
        <v>136</v>
      </c>
      <c r="D28" s="25" t="s">
        <v>137</v>
      </c>
      <c r="E28" s="98">
        <v>106</v>
      </c>
      <c r="F28" s="99">
        <f>E28</f>
        <v>106</v>
      </c>
      <c r="G28" s="100" t="s">
        <v>7</v>
      </c>
      <c r="H28" s="79">
        <v>2</v>
      </c>
      <c r="I28" s="50">
        <v>0.73006944444444399</v>
      </c>
      <c r="J28" s="50">
        <f t="shared" si="0"/>
        <v>8.0763888888887997E-2</v>
      </c>
      <c r="K28" s="61">
        <f t="shared" si="1"/>
        <v>7.4781378600822193E-2</v>
      </c>
      <c r="L28" s="49">
        <f t="shared" si="2"/>
        <v>0</v>
      </c>
      <c r="M28" s="27">
        <v>16</v>
      </c>
      <c r="N28" s="62">
        <f t="shared" si="3"/>
        <v>21.1</v>
      </c>
      <c r="O28" s="41" t="str">
        <f t="shared" si="4"/>
        <v>J</v>
      </c>
      <c r="P28" s="79">
        <v>0</v>
      </c>
      <c r="Q28" s="50" t="s">
        <v>56</v>
      </c>
      <c r="R28" s="50" t="str">
        <f t="shared" si="5"/>
        <v>o. Wert.</v>
      </c>
      <c r="S28" s="61">
        <f t="shared" si="6"/>
        <v>0</v>
      </c>
      <c r="T28" s="49" t="str">
        <f t="shared" si="7"/>
        <v xml:space="preserve"> / </v>
      </c>
      <c r="U28" s="27">
        <v>0</v>
      </c>
      <c r="V28" s="62" t="str">
        <f t="shared" si="8"/>
        <v>-</v>
      </c>
      <c r="W28" s="41" t="str">
        <f t="shared" si="9"/>
        <v>N</v>
      </c>
      <c r="X28" s="79">
        <v>2</v>
      </c>
      <c r="Y28" s="50" t="s">
        <v>56</v>
      </c>
      <c r="Z28" s="50" t="str">
        <f t="shared" si="10"/>
        <v>o. Wert.</v>
      </c>
      <c r="AA28" s="61">
        <f t="shared" si="11"/>
        <v>0</v>
      </c>
      <c r="AB28" s="49" t="str">
        <f t="shared" si="12"/>
        <v xml:space="preserve"> / </v>
      </c>
      <c r="AC28" s="27">
        <v>0</v>
      </c>
      <c r="AD28" s="62" t="str">
        <f t="shared" si="13"/>
        <v>-</v>
      </c>
      <c r="AE28" s="41" t="str">
        <f t="shared" si="14"/>
        <v>N</v>
      </c>
      <c r="AF28" s="79">
        <v>2</v>
      </c>
      <c r="AG28" s="50" t="s">
        <v>56</v>
      </c>
      <c r="AH28" s="50" t="str">
        <f t="shared" si="15"/>
        <v>o. Wert.</v>
      </c>
      <c r="AI28" s="61">
        <f t="shared" si="16"/>
        <v>0</v>
      </c>
      <c r="AJ28" s="49" t="str">
        <f t="shared" si="17"/>
        <v xml:space="preserve"> / </v>
      </c>
      <c r="AK28" s="27">
        <v>0</v>
      </c>
      <c r="AL28" s="62" t="str">
        <f t="shared" si="18"/>
        <v>-</v>
      </c>
      <c r="AM28" s="38" t="str">
        <f t="shared" si="19"/>
        <v>N</v>
      </c>
      <c r="AN28" s="79">
        <v>0</v>
      </c>
      <c r="AO28" s="87" t="s">
        <v>56</v>
      </c>
      <c r="AP28" s="50" t="str">
        <f t="shared" si="20"/>
        <v>o. Wert.</v>
      </c>
      <c r="AQ28" s="61">
        <f t="shared" si="21"/>
        <v>0</v>
      </c>
      <c r="AR28" s="49" t="str">
        <f t="shared" si="22"/>
        <v xml:space="preserve"> / </v>
      </c>
      <c r="AS28" s="27">
        <v>0</v>
      </c>
      <c r="AT28" s="62" t="str">
        <f t="shared" si="23"/>
        <v>-</v>
      </c>
      <c r="AU28" s="41" t="str">
        <f t="shared" si="24"/>
        <v>N</v>
      </c>
      <c r="AV28" s="62">
        <f t="shared" si="25"/>
        <v>21.1</v>
      </c>
      <c r="AW28" s="62" t="str">
        <f t="shared" si="26"/>
        <v>-</v>
      </c>
      <c r="AX28" s="62" t="str">
        <f t="shared" si="27"/>
        <v>-</v>
      </c>
      <c r="AY28" s="62" t="str">
        <f t="shared" si="28"/>
        <v>-</v>
      </c>
      <c r="AZ28" s="62" t="str">
        <f t="shared" si="29"/>
        <v>-</v>
      </c>
      <c r="BA28" s="75">
        <f t="shared" si="30"/>
        <v>1</v>
      </c>
      <c r="BB28" s="25">
        <f t="shared" si="31"/>
        <v>21.1</v>
      </c>
      <c r="BC28" s="25" t="str">
        <f t="shared" si="32"/>
        <v>-</v>
      </c>
      <c r="BD28" s="25" t="str">
        <f t="shared" si="33"/>
        <v>-</v>
      </c>
      <c r="BE28" s="25" t="str">
        <f t="shared" si="34"/>
        <v>-</v>
      </c>
      <c r="BF28" s="25" t="str">
        <f t="shared" si="35"/>
        <v>-</v>
      </c>
      <c r="BG28" s="88">
        <f t="shared" si="36"/>
        <v>1</v>
      </c>
      <c r="BH28" s="25">
        <f t="shared" si="37"/>
        <v>21.1</v>
      </c>
      <c r="BI28" s="25" t="str">
        <f t="shared" si="38"/>
        <v>-</v>
      </c>
      <c r="BJ28" s="25" t="str">
        <f t="shared" si="39"/>
        <v>-</v>
      </c>
      <c r="BK28" s="25" t="str">
        <f t="shared" si="40"/>
        <v>-</v>
      </c>
      <c r="BL28" s="25" t="str">
        <f t="shared" si="41"/>
        <v>-</v>
      </c>
      <c r="BM28" s="76">
        <f t="shared" si="42"/>
        <v>1</v>
      </c>
      <c r="BN28" s="93">
        <f t="shared" si="43"/>
        <v>1</v>
      </c>
      <c r="BO28" s="63">
        <f t="shared" si="44"/>
        <v>21.1</v>
      </c>
      <c r="BP28" s="51">
        <v>0</v>
      </c>
      <c r="BQ28" s="71">
        <f t="shared" si="45"/>
        <v>71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</row>
    <row r="29" spans="1:90" customFormat="1" x14ac:dyDescent="0.2">
      <c r="A29" s="51"/>
      <c r="B29" s="59" t="s">
        <v>11</v>
      </c>
      <c r="C29" s="48" t="s">
        <v>154</v>
      </c>
      <c r="D29" s="25" t="s">
        <v>108</v>
      </c>
      <c r="E29" s="98">
        <v>114</v>
      </c>
      <c r="F29" s="99">
        <v>114</v>
      </c>
      <c r="G29" s="100" t="s">
        <v>8</v>
      </c>
      <c r="H29" s="79">
        <v>2</v>
      </c>
      <c r="I29" s="50">
        <v>0.73856481481481495</v>
      </c>
      <c r="J29" s="50">
        <f t="shared" si="0"/>
        <v>8.92592592592589E-2</v>
      </c>
      <c r="K29" s="61">
        <f t="shared" si="1"/>
        <v>7.6947637292464593E-2</v>
      </c>
      <c r="L29" s="49">
        <f t="shared" si="2"/>
        <v>0</v>
      </c>
      <c r="M29" s="27">
        <v>17</v>
      </c>
      <c r="N29" s="62">
        <f t="shared" si="3"/>
        <v>15.8</v>
      </c>
      <c r="O29" s="41" t="str">
        <f t="shared" si="4"/>
        <v>J</v>
      </c>
      <c r="P29" s="79">
        <v>0</v>
      </c>
      <c r="Q29" s="50" t="s">
        <v>56</v>
      </c>
      <c r="R29" s="50" t="str">
        <f t="shared" si="5"/>
        <v>o. Wert.</v>
      </c>
      <c r="S29" s="61">
        <f t="shared" si="6"/>
        <v>0</v>
      </c>
      <c r="T29" s="49" t="str">
        <f t="shared" si="7"/>
        <v xml:space="preserve"> / </v>
      </c>
      <c r="U29" s="27">
        <v>0</v>
      </c>
      <c r="V29" s="62" t="str">
        <f t="shared" si="8"/>
        <v>-</v>
      </c>
      <c r="W29" s="41" t="str">
        <f t="shared" si="9"/>
        <v>N</v>
      </c>
      <c r="X29" s="79">
        <v>2</v>
      </c>
      <c r="Y29" s="50" t="s">
        <v>56</v>
      </c>
      <c r="Z29" s="50" t="str">
        <f t="shared" si="10"/>
        <v>o. Wert.</v>
      </c>
      <c r="AA29" s="61">
        <f t="shared" si="11"/>
        <v>0</v>
      </c>
      <c r="AB29" s="49" t="str">
        <f t="shared" si="12"/>
        <v xml:space="preserve"> / </v>
      </c>
      <c r="AC29" s="27">
        <v>0</v>
      </c>
      <c r="AD29" s="62" t="str">
        <f t="shared" si="13"/>
        <v>-</v>
      </c>
      <c r="AE29" s="41" t="str">
        <f t="shared" si="14"/>
        <v>N</v>
      </c>
      <c r="AF29" s="79">
        <v>1</v>
      </c>
      <c r="AG29" s="50" t="s">
        <v>56</v>
      </c>
      <c r="AH29" s="50" t="str">
        <f t="shared" si="15"/>
        <v>o. Wert.</v>
      </c>
      <c r="AI29" s="61">
        <f t="shared" si="16"/>
        <v>0</v>
      </c>
      <c r="AJ29" s="49" t="str">
        <f t="shared" si="17"/>
        <v xml:space="preserve"> / </v>
      </c>
      <c r="AK29" s="27">
        <v>0</v>
      </c>
      <c r="AL29" s="62" t="str">
        <f t="shared" si="18"/>
        <v>-</v>
      </c>
      <c r="AM29" s="38" t="str">
        <f t="shared" si="19"/>
        <v>N</v>
      </c>
      <c r="AN29" s="79">
        <v>0</v>
      </c>
      <c r="AO29" s="87" t="s">
        <v>56</v>
      </c>
      <c r="AP29" s="50" t="str">
        <f t="shared" si="20"/>
        <v>o. Wert.</v>
      </c>
      <c r="AQ29" s="61">
        <f t="shared" si="21"/>
        <v>0</v>
      </c>
      <c r="AR29" s="49" t="str">
        <f t="shared" si="22"/>
        <v xml:space="preserve"> / </v>
      </c>
      <c r="AS29" s="27">
        <v>0</v>
      </c>
      <c r="AT29" s="62" t="str">
        <f t="shared" si="23"/>
        <v>-</v>
      </c>
      <c r="AU29" s="41" t="str">
        <f t="shared" si="24"/>
        <v>N</v>
      </c>
      <c r="AV29" s="62">
        <f t="shared" si="25"/>
        <v>15.8</v>
      </c>
      <c r="AW29" s="62" t="str">
        <f t="shared" si="26"/>
        <v>-</v>
      </c>
      <c r="AX29" s="62" t="str">
        <f t="shared" si="27"/>
        <v>-</v>
      </c>
      <c r="AY29" s="62" t="str">
        <f t="shared" si="28"/>
        <v>-</v>
      </c>
      <c r="AZ29" s="62" t="str">
        <f t="shared" si="29"/>
        <v>-</v>
      </c>
      <c r="BA29" s="75">
        <f t="shared" si="30"/>
        <v>1</v>
      </c>
      <c r="BB29" s="25">
        <f t="shared" si="31"/>
        <v>15.8</v>
      </c>
      <c r="BC29" s="25" t="str">
        <f t="shared" si="32"/>
        <v>-</v>
      </c>
      <c r="BD29" s="25" t="str">
        <f t="shared" si="33"/>
        <v>-</v>
      </c>
      <c r="BE29" s="25" t="str">
        <f t="shared" si="34"/>
        <v>-</v>
      </c>
      <c r="BF29" s="25" t="str">
        <f t="shared" si="35"/>
        <v>-</v>
      </c>
      <c r="BG29" s="88">
        <f t="shared" si="36"/>
        <v>1</v>
      </c>
      <c r="BH29" s="25">
        <f t="shared" si="37"/>
        <v>15.8</v>
      </c>
      <c r="BI29" s="25" t="str">
        <f t="shared" si="38"/>
        <v>-</v>
      </c>
      <c r="BJ29" s="25" t="str">
        <f t="shared" si="39"/>
        <v>-</v>
      </c>
      <c r="BK29" s="25" t="str">
        <f t="shared" si="40"/>
        <v>-</v>
      </c>
      <c r="BL29" s="25" t="str">
        <f t="shared" si="41"/>
        <v>-</v>
      </c>
      <c r="BM29" s="76">
        <f t="shared" si="42"/>
        <v>1</v>
      </c>
      <c r="BN29" s="93">
        <f t="shared" si="43"/>
        <v>1</v>
      </c>
      <c r="BO29" s="63">
        <f t="shared" si="44"/>
        <v>15.8</v>
      </c>
      <c r="BP29" s="51">
        <v>0</v>
      </c>
      <c r="BQ29" s="71">
        <f t="shared" si="45"/>
        <v>76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</row>
    <row r="30" spans="1:90" customFormat="1" x14ac:dyDescent="0.2">
      <c r="A30" s="51"/>
      <c r="B30" s="59">
        <v>54018</v>
      </c>
      <c r="C30" s="48" t="s">
        <v>74</v>
      </c>
      <c r="D30" s="25" t="s">
        <v>159</v>
      </c>
      <c r="E30" s="98">
        <v>115</v>
      </c>
      <c r="F30" s="99">
        <f>E30</f>
        <v>115</v>
      </c>
      <c r="G30" s="100" t="s">
        <v>7</v>
      </c>
      <c r="H30" s="79">
        <v>2</v>
      </c>
      <c r="I30" s="80" t="s">
        <v>156</v>
      </c>
      <c r="J30" s="50">
        <f t="shared" ref="J30:J31" si="46">IF(I30="DNC","o. Wert.",IF(OR(I30="DNF",I30="DNS",I30="DNQ"),0,(I30-K$8)))</f>
        <v>0</v>
      </c>
      <c r="K30" s="61">
        <f t="shared" ref="K30:K31" si="47">IF(J30="o. Wert.",0,(J30/($F30+H30)*100))</f>
        <v>0</v>
      </c>
      <c r="L30" s="49" t="str">
        <f t="shared" ref="L30:L31" si="48">IF(OR(J30="o. Wert.",J30=0)," / ",(J30/J$9*K$9))</f>
        <v xml:space="preserve"> / </v>
      </c>
      <c r="M30" s="27">
        <v>19</v>
      </c>
      <c r="N30" s="62">
        <f t="shared" ref="N30:N31" si="49">IF(I30="DNC","-",(IF(M30=1,100,(100-((M30-1)*100/M$11)))))</f>
        <v>5.3</v>
      </c>
      <c r="O30" s="41" t="str">
        <f t="shared" ref="O30:O31" si="50">IF(BH30="-","N","J")</f>
        <v>J</v>
      </c>
      <c r="P30" s="79">
        <v>0</v>
      </c>
      <c r="Q30" s="50" t="s">
        <v>56</v>
      </c>
      <c r="R30" s="50" t="str">
        <f t="shared" ref="R30:R31" si="51">IF(Q30="DNC","o. Wert.",IF(OR(Q30="DNF",Q30="DNS",Q30="DNQ"),0,(Q30-S$8)))</f>
        <v>o. Wert.</v>
      </c>
      <c r="S30" s="61">
        <f t="shared" ref="S30:S31" si="52">IF(R30="o. Wert.",0,(R30/($F30+P30)*100))</f>
        <v>0</v>
      </c>
      <c r="T30" s="49" t="str">
        <f t="shared" ref="T30:T31" si="53">IF(OR(R30="o. Wert.",R30=0)," / ",(R30/R$9*S$9))</f>
        <v xml:space="preserve"> / </v>
      </c>
      <c r="U30" s="27">
        <v>0</v>
      </c>
      <c r="V30" s="62" t="str">
        <f t="shared" ref="V30:V31" si="54">IF(Q30="DNC","-",(IF(U30=1,100,(100-((U30-1)*100/U$11)))))</f>
        <v>-</v>
      </c>
      <c r="W30" s="41" t="str">
        <f t="shared" ref="W30:W31" si="55">IF(BI30="-","N","J")</f>
        <v>N</v>
      </c>
      <c r="X30" s="79">
        <v>0</v>
      </c>
      <c r="Y30" s="50" t="s">
        <v>56</v>
      </c>
      <c r="Z30" s="50" t="str">
        <f t="shared" ref="Z30:Z31" si="56">IF(Y30="DNC","o. Wert.",IF(OR(Y30="DNF",Y30="DNS",Y30="DNQ"),0,(Y30-AA$8)))</f>
        <v>o. Wert.</v>
      </c>
      <c r="AA30" s="61">
        <f t="shared" ref="AA30:AA31" si="57">IF(Z30="o. Wert.",0,(Z30/($F30+X30)*100))</f>
        <v>0</v>
      </c>
      <c r="AB30" s="49" t="str">
        <f t="shared" ref="AB30:AB31" si="58">IF(OR(Z30="o. Wert.",Z30=0)," / ",(Z30/Z$9*AA$9))</f>
        <v xml:space="preserve"> / </v>
      </c>
      <c r="AC30" s="27">
        <v>0</v>
      </c>
      <c r="AD30" s="62" t="str">
        <f t="shared" ref="AD30:AD31" si="59">IF(Y30="DNC","-",(IF(AC30=1,100,(100-((AC30-1)*100/AC$11)))))</f>
        <v>-</v>
      </c>
      <c r="AE30" s="41" t="str">
        <f t="shared" ref="AE30:AE31" si="60">IF(BJ30="-","N","J")</f>
        <v>N</v>
      </c>
      <c r="AF30" s="79">
        <v>0</v>
      </c>
      <c r="AG30" s="50" t="s">
        <v>56</v>
      </c>
      <c r="AH30" s="50" t="str">
        <f t="shared" ref="AH30:AH31" si="61">IF(AG30="DNC","o. Wert.",IF(OR(AG30="DNF",AG30="DNS",AG30="DNQ"),0,(AG30-AI$8)))</f>
        <v>o. Wert.</v>
      </c>
      <c r="AI30" s="61">
        <f t="shared" ref="AI30:AI31" si="62">IF(AH30="o. Wert.",0,(AH30/($F30+AF30)*100))</f>
        <v>0</v>
      </c>
      <c r="AJ30" s="49" t="str">
        <f t="shared" ref="AJ30:AJ31" si="63">IF(OR(AH30="o. Wert.",AH30=0)," / ",(AH30/AH$9*AI$9))</f>
        <v xml:space="preserve"> / </v>
      </c>
      <c r="AK30" s="27">
        <v>0</v>
      </c>
      <c r="AL30" s="62" t="str">
        <f t="shared" ref="AL30:AL31" si="64">IF(AG30="DNC","-",(IF(AK30=1,100,(100-((AK30-1)*100/AK$11)))))</f>
        <v>-</v>
      </c>
      <c r="AM30" s="38" t="str">
        <f t="shared" ref="AM30:AM31" si="65">IF(BK30="-","N","J")</f>
        <v>N</v>
      </c>
      <c r="AN30" s="79">
        <v>0</v>
      </c>
      <c r="AO30" s="87" t="s">
        <v>56</v>
      </c>
      <c r="AP30" s="50" t="str">
        <f t="shared" ref="AP30:AP31" si="66">IF(AO30="DNC","o. Wert.",IF(OR(AO30="DNF",AO30="DNS",AO30="DNQ"),0,(AO30-AQ$8)))</f>
        <v>o. Wert.</v>
      </c>
      <c r="AQ30" s="61">
        <f t="shared" ref="AQ30:AQ31" si="67">IF(AP30="o. Wert.",0,(AP30/($F30+AN30)*100))</f>
        <v>0</v>
      </c>
      <c r="AR30" s="49" t="str">
        <f t="shared" ref="AR30:AR31" si="68">IF(OR(AP30="o. Wert.",AP30=0)," / ",(AP30/AP$9*AQ$9))</f>
        <v xml:space="preserve"> / </v>
      </c>
      <c r="AS30" s="27">
        <v>0</v>
      </c>
      <c r="AT30" s="62" t="str">
        <f t="shared" ref="AT30:AT31" si="69">IF(AO30="DNC","-",(IF(AS30=1,100,(100-((AS30-1)*100/AS$11)))))</f>
        <v>-</v>
      </c>
      <c r="AU30" s="41" t="str">
        <f t="shared" ref="AU30:AU31" si="70">IF(BL30="-","N","J")</f>
        <v>N</v>
      </c>
      <c r="AV30" s="62">
        <f t="shared" ref="AV30:AV31" si="71">N30</f>
        <v>5.3</v>
      </c>
      <c r="AW30" s="62" t="str">
        <f t="shared" ref="AW30:AW31" si="72">V30</f>
        <v>-</v>
      </c>
      <c r="AX30" s="62" t="str">
        <f t="shared" ref="AX30:AX31" si="73">AD30</f>
        <v>-</v>
      </c>
      <c r="AY30" s="62" t="str">
        <f t="shared" ref="AY30:AY31" si="74">AL30</f>
        <v>-</v>
      </c>
      <c r="AZ30" s="62" t="str">
        <f t="shared" ref="AZ30:AZ31" si="75">AT30</f>
        <v>-</v>
      </c>
      <c r="BA30" s="75">
        <f t="shared" ref="BA30:BA31" si="76">COUNT(AV30:AZ30)</f>
        <v>1</v>
      </c>
      <c r="BB30" s="25">
        <f t="shared" ref="BB30:BF31" si="77">IF(COUNT($AV30:$AZ30)&gt;4,(IF(AV30=MIN($AV30:$AZ30),"-",AV30)),AV30)</f>
        <v>5.3</v>
      </c>
      <c r="BC30" s="25" t="str">
        <f t="shared" si="77"/>
        <v>-</v>
      </c>
      <c r="BD30" s="25" t="str">
        <f t="shared" si="77"/>
        <v>-</v>
      </c>
      <c r="BE30" s="25" t="str">
        <f t="shared" si="77"/>
        <v>-</v>
      </c>
      <c r="BF30" s="25" t="str">
        <f t="shared" si="77"/>
        <v>-</v>
      </c>
      <c r="BG30" s="88">
        <f t="shared" ref="BG30:BG31" si="78">COUNT(BB30:BF30)</f>
        <v>1</v>
      </c>
      <c r="BH30" s="25">
        <f t="shared" ref="BH30:BL31" si="79">IF(COUNT($BB30:$BF30)&gt;3,(IF(BB30=MIN($BB30:$BF30),"-",BB30)),BB30)</f>
        <v>5.3</v>
      </c>
      <c r="BI30" s="25" t="str">
        <f t="shared" si="79"/>
        <v>-</v>
      </c>
      <c r="BJ30" s="25" t="str">
        <f t="shared" si="79"/>
        <v>-</v>
      </c>
      <c r="BK30" s="25" t="str">
        <f t="shared" si="79"/>
        <v>-</v>
      </c>
      <c r="BL30" s="25" t="str">
        <f t="shared" si="79"/>
        <v>-</v>
      </c>
      <c r="BM30" s="76">
        <f t="shared" ref="BM30:BM31" si="80">COUNT(AV30:AZ30)</f>
        <v>1</v>
      </c>
      <c r="BN30" s="93">
        <f t="shared" ref="BN30:BN31" si="81">COUNT(BH30:BL30)</f>
        <v>1</v>
      </c>
      <c r="BO30" s="63">
        <f t="shared" ref="BO30:BO31" si="82">IF(COUNT(AV30:AZ30)=COUNT(BH30:BL30),SUM(BH30:BL30),(IF(AND(COUNT(AV30:AZ30)&gt;=3,COUNT(BH30:BL30)&lt;3),"Fehler",SUM(BH30:BL30))))</f>
        <v>5.3</v>
      </c>
      <c r="BP30" s="51">
        <v>0</v>
      </c>
      <c r="BQ30" s="71">
        <f t="shared" ref="BQ30:BQ31" si="83" xml:space="preserve"> IF(COUNT(L30,T30,AB30,AJ30,AR30)&lt;=0,F30,((E30+F30+(SUM(L30,T30,AB30,AJ30,AR30)/COUNT(L30,T30,AB30,AJ30,AR30)))/3))</f>
        <v>115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</row>
    <row r="31" spans="1:90" customFormat="1" x14ac:dyDescent="0.2">
      <c r="A31" s="51"/>
      <c r="B31" s="59">
        <v>3636</v>
      </c>
      <c r="C31" s="48" t="s">
        <v>61</v>
      </c>
      <c r="D31" s="25" t="s">
        <v>96</v>
      </c>
      <c r="E31" s="98">
        <v>97</v>
      </c>
      <c r="F31" s="99">
        <v>97</v>
      </c>
      <c r="G31" s="100" t="s">
        <v>8</v>
      </c>
      <c r="H31" s="79">
        <v>3</v>
      </c>
      <c r="I31" s="80" t="s">
        <v>156</v>
      </c>
      <c r="J31" s="50">
        <f t="shared" si="46"/>
        <v>0</v>
      </c>
      <c r="K31" s="61">
        <f t="shared" si="47"/>
        <v>0</v>
      </c>
      <c r="L31" s="49" t="str">
        <f t="shared" si="48"/>
        <v xml:space="preserve"> / </v>
      </c>
      <c r="M31" s="27">
        <v>19</v>
      </c>
      <c r="N31" s="62">
        <f t="shared" si="49"/>
        <v>5.3</v>
      </c>
      <c r="O31" s="41" t="str">
        <f t="shared" si="50"/>
        <v>J</v>
      </c>
      <c r="P31" s="79">
        <v>3</v>
      </c>
      <c r="Q31" s="50" t="s">
        <v>56</v>
      </c>
      <c r="R31" s="50" t="str">
        <f t="shared" si="51"/>
        <v>o. Wert.</v>
      </c>
      <c r="S31" s="61">
        <f t="shared" si="52"/>
        <v>0</v>
      </c>
      <c r="T31" s="49" t="str">
        <f t="shared" si="53"/>
        <v xml:space="preserve"> / </v>
      </c>
      <c r="U31" s="27">
        <v>0</v>
      </c>
      <c r="V31" s="62" t="str">
        <f t="shared" si="54"/>
        <v>-</v>
      </c>
      <c r="W31" s="41" t="str">
        <f t="shared" si="55"/>
        <v>N</v>
      </c>
      <c r="X31" s="79">
        <v>2</v>
      </c>
      <c r="Y31" s="50" t="s">
        <v>56</v>
      </c>
      <c r="Z31" s="50" t="str">
        <f t="shared" si="56"/>
        <v>o. Wert.</v>
      </c>
      <c r="AA31" s="61">
        <f t="shared" si="57"/>
        <v>0</v>
      </c>
      <c r="AB31" s="49" t="str">
        <f t="shared" si="58"/>
        <v xml:space="preserve"> / </v>
      </c>
      <c r="AC31" s="27">
        <v>0</v>
      </c>
      <c r="AD31" s="62" t="str">
        <f t="shared" si="59"/>
        <v>-</v>
      </c>
      <c r="AE31" s="41" t="str">
        <f t="shared" si="60"/>
        <v>N</v>
      </c>
      <c r="AF31" s="79">
        <v>1</v>
      </c>
      <c r="AG31" s="50" t="s">
        <v>56</v>
      </c>
      <c r="AH31" s="50" t="str">
        <f t="shared" si="61"/>
        <v>o. Wert.</v>
      </c>
      <c r="AI31" s="61">
        <f t="shared" si="62"/>
        <v>0</v>
      </c>
      <c r="AJ31" s="49" t="str">
        <f t="shared" si="63"/>
        <v xml:space="preserve"> / </v>
      </c>
      <c r="AK31" s="27">
        <v>0</v>
      </c>
      <c r="AL31" s="62" t="str">
        <f t="shared" si="64"/>
        <v>-</v>
      </c>
      <c r="AM31" s="38" t="str">
        <f t="shared" si="65"/>
        <v>N</v>
      </c>
      <c r="AN31" s="79">
        <v>2</v>
      </c>
      <c r="AO31" s="87" t="s">
        <v>56</v>
      </c>
      <c r="AP31" s="50" t="str">
        <f t="shared" si="66"/>
        <v>o. Wert.</v>
      </c>
      <c r="AQ31" s="61">
        <f t="shared" si="67"/>
        <v>0</v>
      </c>
      <c r="AR31" s="49" t="str">
        <f t="shared" si="68"/>
        <v xml:space="preserve"> / </v>
      </c>
      <c r="AS31" s="27">
        <v>0</v>
      </c>
      <c r="AT31" s="62" t="str">
        <f t="shared" si="69"/>
        <v>-</v>
      </c>
      <c r="AU31" s="41" t="str">
        <f t="shared" si="70"/>
        <v>N</v>
      </c>
      <c r="AV31" s="62">
        <f t="shared" si="71"/>
        <v>5.3</v>
      </c>
      <c r="AW31" s="62" t="str">
        <f t="shared" si="72"/>
        <v>-</v>
      </c>
      <c r="AX31" s="62" t="str">
        <f t="shared" si="73"/>
        <v>-</v>
      </c>
      <c r="AY31" s="62" t="str">
        <f t="shared" si="74"/>
        <v>-</v>
      </c>
      <c r="AZ31" s="62" t="str">
        <f t="shared" si="75"/>
        <v>-</v>
      </c>
      <c r="BA31" s="75">
        <f t="shared" si="76"/>
        <v>1</v>
      </c>
      <c r="BB31" s="25">
        <f t="shared" si="77"/>
        <v>5.3</v>
      </c>
      <c r="BC31" s="25" t="str">
        <f t="shared" si="77"/>
        <v>-</v>
      </c>
      <c r="BD31" s="25" t="str">
        <f t="shared" si="77"/>
        <v>-</v>
      </c>
      <c r="BE31" s="25" t="str">
        <f t="shared" si="77"/>
        <v>-</v>
      </c>
      <c r="BF31" s="25" t="str">
        <f t="shared" si="77"/>
        <v>-</v>
      </c>
      <c r="BG31" s="88">
        <f t="shared" si="78"/>
        <v>1</v>
      </c>
      <c r="BH31" s="25">
        <f t="shared" si="79"/>
        <v>5.3</v>
      </c>
      <c r="BI31" s="25" t="str">
        <f t="shared" si="79"/>
        <v>-</v>
      </c>
      <c r="BJ31" s="25" t="str">
        <f t="shared" si="79"/>
        <v>-</v>
      </c>
      <c r="BK31" s="25" t="str">
        <f t="shared" si="79"/>
        <v>-</v>
      </c>
      <c r="BL31" s="25" t="str">
        <f t="shared" si="79"/>
        <v>-</v>
      </c>
      <c r="BM31" s="76">
        <f t="shared" si="80"/>
        <v>1</v>
      </c>
      <c r="BN31" s="93">
        <f t="shared" si="81"/>
        <v>1</v>
      </c>
      <c r="BO31" s="63">
        <f t="shared" si="82"/>
        <v>5.3</v>
      </c>
      <c r="BP31" s="51">
        <v>0</v>
      </c>
      <c r="BQ31" s="71">
        <f t="shared" si="83"/>
        <v>97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</row>
    <row r="32" spans="1:90" customFormat="1" x14ac:dyDescent="0.2">
      <c r="A32" s="51"/>
      <c r="B32" s="59"/>
      <c r="C32" s="48"/>
      <c r="D32" s="25"/>
      <c r="E32" s="98"/>
      <c r="F32" s="99"/>
      <c r="G32" s="100"/>
      <c r="H32" s="79"/>
      <c r="I32" s="80"/>
      <c r="J32" s="50"/>
      <c r="K32" s="61"/>
      <c r="L32" s="49"/>
      <c r="M32" s="27"/>
      <c r="N32" s="62"/>
      <c r="O32" s="41"/>
      <c r="P32" s="79"/>
      <c r="Q32" s="50"/>
      <c r="R32" s="50"/>
      <c r="S32" s="61"/>
      <c r="T32" s="49"/>
      <c r="U32" s="27"/>
      <c r="V32" s="62"/>
      <c r="W32" s="41"/>
      <c r="X32" s="79"/>
      <c r="Y32" s="50"/>
      <c r="Z32" s="50"/>
      <c r="AA32" s="61"/>
      <c r="AB32" s="49"/>
      <c r="AC32" s="27"/>
      <c r="AD32" s="62"/>
      <c r="AE32" s="41"/>
      <c r="AF32" s="79"/>
      <c r="AG32" s="50"/>
      <c r="AH32" s="50"/>
      <c r="AI32" s="61"/>
      <c r="AJ32" s="49"/>
      <c r="AK32" s="27"/>
      <c r="AL32" s="62"/>
      <c r="AM32" s="38"/>
      <c r="AN32" s="79"/>
      <c r="AO32" s="87"/>
      <c r="AP32" s="50"/>
      <c r="AQ32" s="61"/>
      <c r="AR32" s="49"/>
      <c r="AS32" s="27"/>
      <c r="AT32" s="62"/>
      <c r="AU32" s="41"/>
      <c r="AV32" s="62"/>
      <c r="AW32" s="62"/>
      <c r="AX32" s="62"/>
      <c r="AY32" s="62"/>
      <c r="AZ32" s="62"/>
      <c r="BA32" s="75"/>
      <c r="BB32" s="25"/>
      <c r="BC32" s="25"/>
      <c r="BD32" s="25"/>
      <c r="BE32" s="25"/>
      <c r="BF32" s="25"/>
      <c r="BG32" s="88"/>
      <c r="BH32" s="25"/>
      <c r="BI32" s="25"/>
      <c r="BJ32" s="25"/>
      <c r="BK32" s="25"/>
      <c r="BL32" s="25"/>
      <c r="BM32" s="76"/>
      <c r="BN32" s="93"/>
      <c r="BO32" s="63"/>
      <c r="BP32" s="51"/>
      <c r="BQ32" s="71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</row>
    <row r="33" spans="1:90" customFormat="1" hidden="1" x14ac:dyDescent="0.2">
      <c r="A33" s="92"/>
      <c r="B33" s="59" t="s">
        <v>27</v>
      </c>
      <c r="C33" s="48" t="s">
        <v>28</v>
      </c>
      <c r="D33" s="25" t="s">
        <v>91</v>
      </c>
      <c r="E33" s="98">
        <v>106</v>
      </c>
      <c r="F33" s="99">
        <f>E33</f>
        <v>106</v>
      </c>
      <c r="G33" s="100" t="s">
        <v>7</v>
      </c>
      <c r="H33" s="79">
        <v>2</v>
      </c>
      <c r="I33" s="50" t="s">
        <v>56</v>
      </c>
      <c r="J33" s="50" t="str">
        <f t="shared" ref="J33:J59" si="84">IF(I33="DNC","o. Wert.",IF(OR(I33="DNF",I33="DNS",I33="DNQ"),0,(I33-K$8)))</f>
        <v>o. Wert.</v>
      </c>
      <c r="K33" s="61">
        <f t="shared" ref="K33:K59" si="85">IF(J33="o. Wert.",0,(J33/($F33+H33)*100))</f>
        <v>0</v>
      </c>
      <c r="L33" s="49" t="str">
        <f t="shared" ref="L33:L59" si="86">IF(OR(J33="o. Wert.",J33=0)," / ",(J33/J$9*K$9))</f>
        <v xml:space="preserve"> / </v>
      </c>
      <c r="M33" s="27">
        <v>0</v>
      </c>
      <c r="N33" s="62" t="str">
        <f t="shared" ref="N33:N59" si="87">IF(I33="DNC","-",(IF(M33=1,100,(100-((M33-1)*100/M$11)))))</f>
        <v>-</v>
      </c>
      <c r="O33" s="41" t="str">
        <f t="shared" ref="O33:O59" si="88">IF(BH33="-","N","J")</f>
        <v>N</v>
      </c>
      <c r="P33" s="79">
        <v>2</v>
      </c>
      <c r="Q33" s="50" t="s">
        <v>56</v>
      </c>
      <c r="R33" s="50" t="str">
        <f t="shared" ref="R33:R59" si="89">IF(Q33="DNC","o. Wert.",IF(OR(Q33="DNF",Q33="DNS",Q33="DNQ"),0,(Q33-S$8)))</f>
        <v>o. Wert.</v>
      </c>
      <c r="S33" s="61">
        <f t="shared" ref="S33:S59" si="90">IF(R33="o. Wert.",0,(R33/($F33+P33)*100))</f>
        <v>0</v>
      </c>
      <c r="T33" s="49" t="str">
        <f t="shared" ref="T33:T59" si="91">IF(OR(R33="o. Wert.",R33=0)," / ",(R33/R$9*S$9))</f>
        <v xml:space="preserve"> / </v>
      </c>
      <c r="U33" s="27">
        <v>0</v>
      </c>
      <c r="V33" s="62" t="str">
        <f t="shared" ref="V33:V59" si="92">IF(Q33="DNC","-",(IF(U33=1,100,(100-((U33-1)*100/U$11)))))</f>
        <v>-</v>
      </c>
      <c r="W33" s="41" t="str">
        <f t="shared" ref="W33:W59" si="93">IF(BI33="-","N","J")</f>
        <v>N</v>
      </c>
      <c r="X33" s="79">
        <v>2</v>
      </c>
      <c r="Y33" s="50" t="s">
        <v>56</v>
      </c>
      <c r="Z33" s="50" t="str">
        <f t="shared" ref="Z33:Z59" si="94">IF(Y33="DNC","o. Wert.",IF(OR(Y33="DNF",Y33="DNS",Y33="DNQ"),0,(Y33-AA$8)))</f>
        <v>o. Wert.</v>
      </c>
      <c r="AA33" s="61">
        <f t="shared" ref="AA33:AA59" si="95">IF(Z33="o. Wert.",0,(Z33/($F33+X33)*100))</f>
        <v>0</v>
      </c>
      <c r="AB33" s="49" t="str">
        <f t="shared" ref="AB33:AB59" si="96">IF(OR(Z33="o. Wert.",Z33=0)," / ",(Z33/Z$9*AA$9))</f>
        <v xml:space="preserve"> / </v>
      </c>
      <c r="AC33" s="27">
        <v>0</v>
      </c>
      <c r="AD33" s="62" t="str">
        <f t="shared" ref="AD33:AD59" si="97">IF(Y33="DNC","-",(IF(AC33=1,100,(100-((AC33-1)*100/AC$11)))))</f>
        <v>-</v>
      </c>
      <c r="AE33" s="41" t="str">
        <f t="shared" ref="AE33:AE59" si="98">IF(BJ33="-","N","J")</f>
        <v>N</v>
      </c>
      <c r="AF33" s="79">
        <v>1</v>
      </c>
      <c r="AG33" s="50" t="s">
        <v>56</v>
      </c>
      <c r="AH33" s="50" t="str">
        <f t="shared" ref="AH33:AH59" si="99">IF(AG33="DNC","o. Wert.",IF(OR(AG33="DNF",AG33="DNS",AG33="DNQ"),0,(AG33-AI$8)))</f>
        <v>o. Wert.</v>
      </c>
      <c r="AI33" s="61">
        <f t="shared" ref="AI33:AI59" si="100">IF(AH33="o. Wert.",0,(AH33/($F33+AF33)*100))</f>
        <v>0</v>
      </c>
      <c r="AJ33" s="49" t="str">
        <f t="shared" ref="AJ33:AJ59" si="101">IF(OR(AH33="o. Wert.",AH33=0)," / ",(AH33/AH$9*AI$9))</f>
        <v xml:space="preserve"> / </v>
      </c>
      <c r="AK33" s="27">
        <v>0</v>
      </c>
      <c r="AL33" s="62" t="str">
        <f t="shared" ref="AL33:AL59" si="102">IF(AG33="DNC","-",(IF(AK33=1,100,(100-((AK33-1)*100/AK$11)))))</f>
        <v>-</v>
      </c>
      <c r="AM33" s="38" t="str">
        <f t="shared" ref="AM33:AM59" si="103">IF(BK33="-","N","J")</f>
        <v>N</v>
      </c>
      <c r="AN33" s="79">
        <v>2</v>
      </c>
      <c r="AO33" s="87" t="s">
        <v>56</v>
      </c>
      <c r="AP33" s="50" t="str">
        <f t="shared" ref="AP33:AP59" si="104">IF(AO33="DNC","o. Wert.",IF(OR(AO33="DNF",AO33="DNS",AO33="DNQ"),0,(AO33-AQ$8)))</f>
        <v>o. Wert.</v>
      </c>
      <c r="AQ33" s="61">
        <f t="shared" ref="AQ33:AQ59" si="105">IF(AP33="o. Wert.",0,(AP33/($F33+AN33)*100))</f>
        <v>0</v>
      </c>
      <c r="AR33" s="49" t="str">
        <f t="shared" ref="AR33:AR59" si="106">IF(OR(AP33="o. Wert.",AP33=0)," / ",(AP33/AP$9*AQ$9))</f>
        <v xml:space="preserve"> / </v>
      </c>
      <c r="AS33" s="27">
        <v>0</v>
      </c>
      <c r="AT33" s="62" t="str">
        <f t="shared" ref="AT33:AT59" si="107">IF(AO33="DNC","-",(IF(AS33=1,100,(100-((AS33-1)*100/AS$11)))))</f>
        <v>-</v>
      </c>
      <c r="AU33" s="41" t="str">
        <f t="shared" ref="AU33:AU59" si="108">IF(BL33="-","N","J")</f>
        <v>N</v>
      </c>
      <c r="AV33" s="62" t="str">
        <f t="shared" ref="AV33:AV59" si="109">N33</f>
        <v>-</v>
      </c>
      <c r="AW33" s="62" t="str">
        <f t="shared" ref="AW33:AW59" si="110">V33</f>
        <v>-</v>
      </c>
      <c r="AX33" s="62" t="str">
        <f t="shared" ref="AX33:AX59" si="111">AD33</f>
        <v>-</v>
      </c>
      <c r="AY33" s="62" t="str">
        <f t="shared" ref="AY33:AY59" si="112">AL33</f>
        <v>-</v>
      </c>
      <c r="AZ33" s="62" t="str">
        <f t="shared" ref="AZ33:AZ59" si="113">AT33</f>
        <v>-</v>
      </c>
      <c r="BA33" s="75">
        <f t="shared" ref="BA33:BA59" si="114">COUNT(AV33:AZ33)</f>
        <v>0</v>
      </c>
      <c r="BB33" s="25" t="str">
        <f t="shared" ref="BB33:BF59" si="115">IF(COUNT($AV33:$AZ33)&gt;4,(IF(AV33=MIN($AV33:$AZ33),"-",AV33)),AV33)</f>
        <v>-</v>
      </c>
      <c r="BC33" s="25" t="str">
        <f t="shared" si="115"/>
        <v>-</v>
      </c>
      <c r="BD33" s="25" t="str">
        <f t="shared" si="115"/>
        <v>-</v>
      </c>
      <c r="BE33" s="25" t="str">
        <f t="shared" si="115"/>
        <v>-</v>
      </c>
      <c r="BF33" s="25" t="str">
        <f t="shared" si="115"/>
        <v>-</v>
      </c>
      <c r="BG33" s="88">
        <f t="shared" ref="BG33:BG59" si="116">COUNT(BB33:BF33)</f>
        <v>0</v>
      </c>
      <c r="BH33" s="25" t="str">
        <f t="shared" ref="BH33:BL59" si="117">IF(COUNT($BB33:$BF33)&gt;3,(IF(BB33=MIN($BB33:$BF33),"-",BB33)),BB33)</f>
        <v>-</v>
      </c>
      <c r="BI33" s="25" t="str">
        <f t="shared" si="117"/>
        <v>-</v>
      </c>
      <c r="BJ33" s="25" t="str">
        <f t="shared" si="117"/>
        <v>-</v>
      </c>
      <c r="BK33" s="25" t="str">
        <f t="shared" si="117"/>
        <v>-</v>
      </c>
      <c r="BL33" s="25" t="str">
        <f t="shared" si="117"/>
        <v>-</v>
      </c>
      <c r="BM33" s="76">
        <f t="shared" ref="BM33:BM59" si="118">COUNT(AV33:AZ33)</f>
        <v>0</v>
      </c>
      <c r="BN33" s="93">
        <f t="shared" ref="BN33:BN59" si="119">COUNT(BH33:BL33)</f>
        <v>0</v>
      </c>
      <c r="BO33" s="63">
        <f t="shared" ref="BO33:BO59" si="120">IF(COUNT(AV33:AZ33)=COUNT(BH33:BL33),SUM(BH33:BL33),(IF(AND(COUNT(AV33:AZ33)&gt;=3,COUNT(BH33:BL33)&lt;3),"Fehler",SUM(BH33:BL33))))</f>
        <v>0</v>
      </c>
      <c r="BP33" s="51">
        <v>0</v>
      </c>
      <c r="BQ33" s="71">
        <f t="shared" ref="BQ33:BQ59" si="121" xml:space="preserve"> IF(COUNT(L33,T33,AB33,AJ33,AR33)&lt;=0,F33,((E33+F33+(SUM(L33,T33,AB33,AJ33,AR33)/COUNT(L33,T33,AB33,AJ33,AR33)))/3))</f>
        <v>106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</row>
    <row r="34" spans="1:90" s="94" customFormat="1" hidden="1" x14ac:dyDescent="0.2">
      <c r="A34" s="92"/>
      <c r="B34" s="59">
        <v>1364</v>
      </c>
      <c r="C34" s="48" t="s">
        <v>119</v>
      </c>
      <c r="D34" s="25" t="s">
        <v>120</v>
      </c>
      <c r="E34" s="98">
        <v>113</v>
      </c>
      <c r="F34" s="99">
        <v>113</v>
      </c>
      <c r="G34" s="100" t="s">
        <v>7</v>
      </c>
      <c r="H34" s="79"/>
      <c r="I34" s="50" t="s">
        <v>56</v>
      </c>
      <c r="J34" s="50" t="str">
        <f t="shared" si="84"/>
        <v>o. Wert.</v>
      </c>
      <c r="K34" s="61">
        <f t="shared" si="85"/>
        <v>0</v>
      </c>
      <c r="L34" s="49" t="str">
        <f t="shared" si="86"/>
        <v xml:space="preserve"> / </v>
      </c>
      <c r="M34" s="27">
        <v>0</v>
      </c>
      <c r="N34" s="62" t="str">
        <f t="shared" si="87"/>
        <v>-</v>
      </c>
      <c r="O34" s="41" t="str">
        <f t="shared" si="88"/>
        <v>N</v>
      </c>
      <c r="P34" s="79"/>
      <c r="Q34" s="50" t="s">
        <v>56</v>
      </c>
      <c r="R34" s="50" t="str">
        <f t="shared" si="89"/>
        <v>o. Wert.</v>
      </c>
      <c r="S34" s="61">
        <f t="shared" si="90"/>
        <v>0</v>
      </c>
      <c r="T34" s="49" t="str">
        <f t="shared" si="91"/>
        <v xml:space="preserve"> / </v>
      </c>
      <c r="U34" s="27">
        <v>0</v>
      </c>
      <c r="V34" s="62" t="str">
        <f t="shared" si="92"/>
        <v>-</v>
      </c>
      <c r="W34" s="41" t="str">
        <f t="shared" si="93"/>
        <v>N</v>
      </c>
      <c r="X34" s="79"/>
      <c r="Y34" s="50" t="s">
        <v>56</v>
      </c>
      <c r="Z34" s="50" t="str">
        <f t="shared" si="94"/>
        <v>o. Wert.</v>
      </c>
      <c r="AA34" s="61">
        <f t="shared" si="95"/>
        <v>0</v>
      </c>
      <c r="AB34" s="49" t="str">
        <f t="shared" si="96"/>
        <v xml:space="preserve"> / </v>
      </c>
      <c r="AC34" s="27">
        <v>0</v>
      </c>
      <c r="AD34" s="62" t="str">
        <f t="shared" si="97"/>
        <v>-</v>
      </c>
      <c r="AE34" s="41" t="str">
        <f t="shared" si="98"/>
        <v>N</v>
      </c>
      <c r="AF34" s="79">
        <v>0</v>
      </c>
      <c r="AG34" s="50" t="s">
        <v>56</v>
      </c>
      <c r="AH34" s="50" t="str">
        <f t="shared" si="99"/>
        <v>o. Wert.</v>
      </c>
      <c r="AI34" s="61">
        <f t="shared" si="100"/>
        <v>0</v>
      </c>
      <c r="AJ34" s="49" t="str">
        <f t="shared" si="101"/>
        <v xml:space="preserve"> / </v>
      </c>
      <c r="AK34" s="27">
        <v>0</v>
      </c>
      <c r="AL34" s="62" t="str">
        <f t="shared" si="102"/>
        <v>-</v>
      </c>
      <c r="AM34" s="38" t="str">
        <f t="shared" si="103"/>
        <v>N</v>
      </c>
      <c r="AN34" s="79"/>
      <c r="AO34" s="87" t="s">
        <v>56</v>
      </c>
      <c r="AP34" s="50" t="str">
        <f t="shared" si="104"/>
        <v>o. Wert.</v>
      </c>
      <c r="AQ34" s="61">
        <f t="shared" si="105"/>
        <v>0</v>
      </c>
      <c r="AR34" s="49" t="str">
        <f t="shared" si="106"/>
        <v xml:space="preserve"> / </v>
      </c>
      <c r="AS34" s="27">
        <v>0</v>
      </c>
      <c r="AT34" s="62" t="str">
        <f t="shared" si="107"/>
        <v>-</v>
      </c>
      <c r="AU34" s="41" t="str">
        <f t="shared" si="108"/>
        <v>N</v>
      </c>
      <c r="AV34" s="62" t="str">
        <f t="shared" si="109"/>
        <v>-</v>
      </c>
      <c r="AW34" s="62" t="str">
        <f t="shared" si="110"/>
        <v>-</v>
      </c>
      <c r="AX34" s="62" t="str">
        <f t="shared" si="111"/>
        <v>-</v>
      </c>
      <c r="AY34" s="62" t="str">
        <f t="shared" si="112"/>
        <v>-</v>
      </c>
      <c r="AZ34" s="62" t="str">
        <f t="shared" si="113"/>
        <v>-</v>
      </c>
      <c r="BA34" s="75">
        <f t="shared" si="114"/>
        <v>0</v>
      </c>
      <c r="BB34" s="25" t="str">
        <f t="shared" si="115"/>
        <v>-</v>
      </c>
      <c r="BC34" s="25" t="str">
        <f t="shared" si="115"/>
        <v>-</v>
      </c>
      <c r="BD34" s="25" t="str">
        <f t="shared" si="115"/>
        <v>-</v>
      </c>
      <c r="BE34" s="25" t="str">
        <f t="shared" si="115"/>
        <v>-</v>
      </c>
      <c r="BF34" s="25" t="str">
        <f t="shared" si="115"/>
        <v>-</v>
      </c>
      <c r="BG34" s="88">
        <f t="shared" si="116"/>
        <v>0</v>
      </c>
      <c r="BH34" s="25" t="str">
        <f t="shared" si="117"/>
        <v>-</v>
      </c>
      <c r="BI34" s="25" t="str">
        <f t="shared" si="117"/>
        <v>-</v>
      </c>
      <c r="BJ34" s="25" t="str">
        <f t="shared" si="117"/>
        <v>-</v>
      </c>
      <c r="BK34" s="25" t="str">
        <f t="shared" si="117"/>
        <v>-</v>
      </c>
      <c r="BL34" s="25" t="str">
        <f t="shared" si="117"/>
        <v>-</v>
      </c>
      <c r="BM34" s="76">
        <f t="shared" si="118"/>
        <v>0</v>
      </c>
      <c r="BN34" s="93">
        <f t="shared" si="119"/>
        <v>0</v>
      </c>
      <c r="BO34" s="63">
        <f t="shared" si="120"/>
        <v>0</v>
      </c>
      <c r="BP34" s="51">
        <v>0</v>
      </c>
      <c r="BQ34" s="71">
        <f t="shared" si="121"/>
        <v>113</v>
      </c>
      <c r="BR3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</row>
    <row r="35" spans="1:90" customFormat="1" hidden="1" x14ac:dyDescent="0.2">
      <c r="A35" s="51"/>
      <c r="B35" s="59">
        <v>972</v>
      </c>
      <c r="C35" s="48" t="s">
        <v>58</v>
      </c>
      <c r="D35" s="25" t="s">
        <v>88</v>
      </c>
      <c r="E35" s="98">
        <v>106</v>
      </c>
      <c r="F35" s="99">
        <f>E35</f>
        <v>106</v>
      </c>
      <c r="G35" s="100" t="s">
        <v>7</v>
      </c>
      <c r="H35" s="79">
        <v>2</v>
      </c>
      <c r="I35" s="50" t="s">
        <v>56</v>
      </c>
      <c r="J35" s="50" t="str">
        <f t="shared" si="84"/>
        <v>o. Wert.</v>
      </c>
      <c r="K35" s="61">
        <f t="shared" si="85"/>
        <v>0</v>
      </c>
      <c r="L35" s="49" t="str">
        <f t="shared" si="86"/>
        <v xml:space="preserve"> / </v>
      </c>
      <c r="M35" s="27">
        <v>0</v>
      </c>
      <c r="N35" s="62" t="str">
        <f t="shared" si="87"/>
        <v>-</v>
      </c>
      <c r="O35" s="41" t="str">
        <f t="shared" si="88"/>
        <v>N</v>
      </c>
      <c r="P35" s="79">
        <v>2</v>
      </c>
      <c r="Q35" s="50" t="s">
        <v>56</v>
      </c>
      <c r="R35" s="50" t="str">
        <f t="shared" si="89"/>
        <v>o. Wert.</v>
      </c>
      <c r="S35" s="61">
        <f t="shared" si="90"/>
        <v>0</v>
      </c>
      <c r="T35" s="49" t="str">
        <f t="shared" si="91"/>
        <v xml:space="preserve"> / </v>
      </c>
      <c r="U35" s="27">
        <v>0</v>
      </c>
      <c r="V35" s="62" t="str">
        <f t="shared" si="92"/>
        <v>-</v>
      </c>
      <c r="W35" s="41" t="str">
        <f t="shared" si="93"/>
        <v>N</v>
      </c>
      <c r="X35" s="79">
        <v>2</v>
      </c>
      <c r="Y35" s="50" t="s">
        <v>56</v>
      </c>
      <c r="Z35" s="50" t="str">
        <f t="shared" si="94"/>
        <v>o. Wert.</v>
      </c>
      <c r="AA35" s="61">
        <f t="shared" si="95"/>
        <v>0</v>
      </c>
      <c r="AB35" s="49" t="str">
        <f t="shared" si="96"/>
        <v xml:space="preserve"> / </v>
      </c>
      <c r="AC35" s="27">
        <v>0</v>
      </c>
      <c r="AD35" s="62" t="str">
        <f t="shared" si="97"/>
        <v>-</v>
      </c>
      <c r="AE35" s="41" t="str">
        <f t="shared" si="98"/>
        <v>N</v>
      </c>
      <c r="AF35" s="79">
        <v>1</v>
      </c>
      <c r="AG35" s="50" t="s">
        <v>56</v>
      </c>
      <c r="AH35" s="50" t="str">
        <f t="shared" si="99"/>
        <v>o. Wert.</v>
      </c>
      <c r="AI35" s="61">
        <f t="shared" si="100"/>
        <v>0</v>
      </c>
      <c r="AJ35" s="49" t="str">
        <f t="shared" si="101"/>
        <v xml:space="preserve"> / </v>
      </c>
      <c r="AK35" s="27">
        <v>0</v>
      </c>
      <c r="AL35" s="62" t="str">
        <f t="shared" si="102"/>
        <v>-</v>
      </c>
      <c r="AM35" s="38" t="str">
        <f t="shared" si="103"/>
        <v>N</v>
      </c>
      <c r="AN35" s="79">
        <v>2</v>
      </c>
      <c r="AO35" s="87" t="s">
        <v>56</v>
      </c>
      <c r="AP35" s="50" t="str">
        <f t="shared" si="104"/>
        <v>o. Wert.</v>
      </c>
      <c r="AQ35" s="61">
        <f t="shared" si="105"/>
        <v>0</v>
      </c>
      <c r="AR35" s="49" t="str">
        <f t="shared" si="106"/>
        <v xml:space="preserve"> / </v>
      </c>
      <c r="AS35" s="27">
        <v>0</v>
      </c>
      <c r="AT35" s="62" t="str">
        <f t="shared" si="107"/>
        <v>-</v>
      </c>
      <c r="AU35" s="41" t="str">
        <f t="shared" si="108"/>
        <v>N</v>
      </c>
      <c r="AV35" s="62" t="str">
        <f t="shared" si="109"/>
        <v>-</v>
      </c>
      <c r="AW35" s="62" t="str">
        <f t="shared" si="110"/>
        <v>-</v>
      </c>
      <c r="AX35" s="62" t="str">
        <f t="shared" si="111"/>
        <v>-</v>
      </c>
      <c r="AY35" s="62" t="str">
        <f t="shared" si="112"/>
        <v>-</v>
      </c>
      <c r="AZ35" s="62" t="str">
        <f t="shared" si="113"/>
        <v>-</v>
      </c>
      <c r="BA35" s="75">
        <f t="shared" si="114"/>
        <v>0</v>
      </c>
      <c r="BB35" s="25" t="str">
        <f t="shared" si="115"/>
        <v>-</v>
      </c>
      <c r="BC35" s="25" t="str">
        <f t="shared" si="115"/>
        <v>-</v>
      </c>
      <c r="BD35" s="25" t="str">
        <f t="shared" si="115"/>
        <v>-</v>
      </c>
      <c r="BE35" s="25" t="str">
        <f t="shared" si="115"/>
        <v>-</v>
      </c>
      <c r="BF35" s="25" t="str">
        <f t="shared" si="115"/>
        <v>-</v>
      </c>
      <c r="BG35" s="88">
        <f t="shared" si="116"/>
        <v>0</v>
      </c>
      <c r="BH35" s="25" t="str">
        <f t="shared" si="117"/>
        <v>-</v>
      </c>
      <c r="BI35" s="25" t="str">
        <f t="shared" si="117"/>
        <v>-</v>
      </c>
      <c r="BJ35" s="25" t="str">
        <f t="shared" si="117"/>
        <v>-</v>
      </c>
      <c r="BK35" s="25" t="str">
        <f t="shared" si="117"/>
        <v>-</v>
      </c>
      <c r="BL35" s="25" t="str">
        <f t="shared" si="117"/>
        <v>-</v>
      </c>
      <c r="BM35" s="76">
        <f t="shared" si="118"/>
        <v>0</v>
      </c>
      <c r="BN35" s="93">
        <f t="shared" si="119"/>
        <v>0</v>
      </c>
      <c r="BO35" s="63">
        <f t="shared" si="120"/>
        <v>0</v>
      </c>
      <c r="BP35" s="51">
        <v>0</v>
      </c>
      <c r="BQ35" s="71">
        <f t="shared" si="121"/>
        <v>106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</row>
    <row r="36" spans="1:90" customFormat="1" hidden="1" x14ac:dyDescent="0.2">
      <c r="A36" s="92"/>
      <c r="B36" s="59">
        <v>1422</v>
      </c>
      <c r="C36" s="48" t="s">
        <v>48</v>
      </c>
      <c r="D36" s="25" t="s">
        <v>91</v>
      </c>
      <c r="E36" s="98">
        <v>106</v>
      </c>
      <c r="F36" s="99">
        <f>E36</f>
        <v>106</v>
      </c>
      <c r="G36" s="100" t="s">
        <v>7</v>
      </c>
      <c r="H36" s="79">
        <v>0</v>
      </c>
      <c r="I36" s="50" t="s">
        <v>56</v>
      </c>
      <c r="J36" s="50" t="str">
        <f t="shared" si="84"/>
        <v>o. Wert.</v>
      </c>
      <c r="K36" s="61">
        <f t="shared" si="85"/>
        <v>0</v>
      </c>
      <c r="L36" s="49" t="str">
        <f t="shared" si="86"/>
        <v xml:space="preserve"> / </v>
      </c>
      <c r="M36" s="27">
        <v>0</v>
      </c>
      <c r="N36" s="62" t="str">
        <f t="shared" si="87"/>
        <v>-</v>
      </c>
      <c r="O36" s="41" t="str">
        <f t="shared" si="88"/>
        <v>N</v>
      </c>
      <c r="P36" s="79">
        <v>0</v>
      </c>
      <c r="Q36" s="50" t="s">
        <v>56</v>
      </c>
      <c r="R36" s="50" t="str">
        <f t="shared" si="89"/>
        <v>o. Wert.</v>
      </c>
      <c r="S36" s="61">
        <f t="shared" si="90"/>
        <v>0</v>
      </c>
      <c r="T36" s="49" t="str">
        <f t="shared" si="91"/>
        <v xml:space="preserve"> / </v>
      </c>
      <c r="U36" s="27">
        <v>0</v>
      </c>
      <c r="V36" s="62" t="str">
        <f t="shared" si="92"/>
        <v>-</v>
      </c>
      <c r="W36" s="41" t="str">
        <f t="shared" si="93"/>
        <v>N</v>
      </c>
      <c r="X36" s="79">
        <v>0</v>
      </c>
      <c r="Y36" s="50" t="s">
        <v>56</v>
      </c>
      <c r="Z36" s="50" t="str">
        <f t="shared" si="94"/>
        <v>o. Wert.</v>
      </c>
      <c r="AA36" s="61">
        <f t="shared" si="95"/>
        <v>0</v>
      </c>
      <c r="AB36" s="49" t="str">
        <f t="shared" si="96"/>
        <v xml:space="preserve"> / </v>
      </c>
      <c r="AC36" s="27">
        <v>0</v>
      </c>
      <c r="AD36" s="62" t="str">
        <f t="shared" si="97"/>
        <v>-</v>
      </c>
      <c r="AE36" s="41" t="str">
        <f t="shared" si="98"/>
        <v>N</v>
      </c>
      <c r="AF36" s="79">
        <v>0</v>
      </c>
      <c r="AG36" s="50" t="s">
        <v>56</v>
      </c>
      <c r="AH36" s="50" t="str">
        <f t="shared" si="99"/>
        <v>o. Wert.</v>
      </c>
      <c r="AI36" s="61">
        <f t="shared" si="100"/>
        <v>0</v>
      </c>
      <c r="AJ36" s="49" t="str">
        <f t="shared" si="101"/>
        <v xml:space="preserve"> / </v>
      </c>
      <c r="AK36" s="27">
        <v>0</v>
      </c>
      <c r="AL36" s="62" t="str">
        <f t="shared" si="102"/>
        <v>-</v>
      </c>
      <c r="AM36" s="38" t="str">
        <f t="shared" si="103"/>
        <v>N</v>
      </c>
      <c r="AN36" s="79">
        <v>0</v>
      </c>
      <c r="AO36" s="87" t="s">
        <v>56</v>
      </c>
      <c r="AP36" s="50" t="str">
        <f t="shared" si="104"/>
        <v>o. Wert.</v>
      </c>
      <c r="AQ36" s="61">
        <f t="shared" si="105"/>
        <v>0</v>
      </c>
      <c r="AR36" s="49" t="str">
        <f t="shared" si="106"/>
        <v xml:space="preserve"> / </v>
      </c>
      <c r="AS36" s="27">
        <v>0</v>
      </c>
      <c r="AT36" s="62" t="str">
        <f t="shared" si="107"/>
        <v>-</v>
      </c>
      <c r="AU36" s="41" t="str">
        <f t="shared" si="108"/>
        <v>N</v>
      </c>
      <c r="AV36" s="62" t="str">
        <f t="shared" si="109"/>
        <v>-</v>
      </c>
      <c r="AW36" s="62" t="str">
        <f t="shared" si="110"/>
        <v>-</v>
      </c>
      <c r="AX36" s="62" t="str">
        <f t="shared" si="111"/>
        <v>-</v>
      </c>
      <c r="AY36" s="62" t="str">
        <f t="shared" si="112"/>
        <v>-</v>
      </c>
      <c r="AZ36" s="62" t="str">
        <f t="shared" si="113"/>
        <v>-</v>
      </c>
      <c r="BA36" s="75">
        <f t="shared" si="114"/>
        <v>0</v>
      </c>
      <c r="BB36" s="25" t="str">
        <f t="shared" si="115"/>
        <v>-</v>
      </c>
      <c r="BC36" s="25" t="str">
        <f t="shared" si="115"/>
        <v>-</v>
      </c>
      <c r="BD36" s="25" t="str">
        <f t="shared" si="115"/>
        <v>-</v>
      </c>
      <c r="BE36" s="25" t="str">
        <f t="shared" si="115"/>
        <v>-</v>
      </c>
      <c r="BF36" s="25" t="str">
        <f t="shared" si="115"/>
        <v>-</v>
      </c>
      <c r="BG36" s="88">
        <f t="shared" si="116"/>
        <v>0</v>
      </c>
      <c r="BH36" s="25" t="str">
        <f t="shared" si="117"/>
        <v>-</v>
      </c>
      <c r="BI36" s="25" t="str">
        <f t="shared" si="117"/>
        <v>-</v>
      </c>
      <c r="BJ36" s="25" t="str">
        <f t="shared" si="117"/>
        <v>-</v>
      </c>
      <c r="BK36" s="25" t="str">
        <f t="shared" si="117"/>
        <v>-</v>
      </c>
      <c r="BL36" s="25" t="str">
        <f t="shared" si="117"/>
        <v>-</v>
      </c>
      <c r="BM36" s="76">
        <f t="shared" si="118"/>
        <v>0</v>
      </c>
      <c r="BN36" s="93">
        <f t="shared" si="119"/>
        <v>0</v>
      </c>
      <c r="BO36" s="63">
        <f t="shared" si="120"/>
        <v>0</v>
      </c>
      <c r="BP36" s="51">
        <v>0</v>
      </c>
      <c r="BQ36" s="71">
        <f t="shared" si="121"/>
        <v>106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</row>
    <row r="37" spans="1:90" customFormat="1" hidden="1" x14ac:dyDescent="0.2">
      <c r="A37" s="51"/>
      <c r="B37" s="59" t="s">
        <v>25</v>
      </c>
      <c r="C37" s="48" t="s">
        <v>26</v>
      </c>
      <c r="D37" s="25" t="s">
        <v>109</v>
      </c>
      <c r="E37" s="98">
        <v>111</v>
      </c>
      <c r="F37" s="99">
        <f>E37</f>
        <v>111</v>
      </c>
      <c r="G37" s="100" t="s">
        <v>7</v>
      </c>
      <c r="H37" s="79">
        <v>0</v>
      </c>
      <c r="I37" s="50" t="s">
        <v>56</v>
      </c>
      <c r="J37" s="50" t="str">
        <f t="shared" si="84"/>
        <v>o. Wert.</v>
      </c>
      <c r="K37" s="61">
        <f t="shared" si="85"/>
        <v>0</v>
      </c>
      <c r="L37" s="49" t="str">
        <f t="shared" si="86"/>
        <v xml:space="preserve"> / </v>
      </c>
      <c r="M37" s="27">
        <v>0</v>
      </c>
      <c r="N37" s="62" t="str">
        <f t="shared" si="87"/>
        <v>-</v>
      </c>
      <c r="O37" s="41" t="str">
        <f t="shared" si="88"/>
        <v>N</v>
      </c>
      <c r="P37" s="79">
        <v>0</v>
      </c>
      <c r="Q37" s="50" t="s">
        <v>56</v>
      </c>
      <c r="R37" s="50" t="str">
        <f t="shared" si="89"/>
        <v>o. Wert.</v>
      </c>
      <c r="S37" s="61">
        <f t="shared" si="90"/>
        <v>0</v>
      </c>
      <c r="T37" s="49" t="str">
        <f t="shared" si="91"/>
        <v xml:space="preserve"> / </v>
      </c>
      <c r="U37" s="27">
        <v>0</v>
      </c>
      <c r="V37" s="62" t="str">
        <f t="shared" si="92"/>
        <v>-</v>
      </c>
      <c r="W37" s="41" t="str">
        <f t="shared" si="93"/>
        <v>N</v>
      </c>
      <c r="X37" s="79">
        <v>0</v>
      </c>
      <c r="Y37" s="50" t="s">
        <v>56</v>
      </c>
      <c r="Z37" s="50" t="str">
        <f t="shared" si="94"/>
        <v>o. Wert.</v>
      </c>
      <c r="AA37" s="61">
        <f t="shared" si="95"/>
        <v>0</v>
      </c>
      <c r="AB37" s="49" t="str">
        <f t="shared" si="96"/>
        <v xml:space="preserve"> / </v>
      </c>
      <c r="AC37" s="27">
        <v>0</v>
      </c>
      <c r="AD37" s="62" t="str">
        <f t="shared" si="97"/>
        <v>-</v>
      </c>
      <c r="AE37" s="41" t="str">
        <f t="shared" si="98"/>
        <v>N</v>
      </c>
      <c r="AF37" s="79">
        <v>0</v>
      </c>
      <c r="AG37" s="50" t="s">
        <v>56</v>
      </c>
      <c r="AH37" s="50" t="str">
        <f t="shared" si="99"/>
        <v>o. Wert.</v>
      </c>
      <c r="AI37" s="61">
        <f t="shared" si="100"/>
        <v>0</v>
      </c>
      <c r="AJ37" s="49" t="str">
        <f t="shared" si="101"/>
        <v xml:space="preserve"> / </v>
      </c>
      <c r="AK37" s="27">
        <v>0</v>
      </c>
      <c r="AL37" s="62" t="str">
        <f t="shared" si="102"/>
        <v>-</v>
      </c>
      <c r="AM37" s="38" t="str">
        <f t="shared" si="103"/>
        <v>N</v>
      </c>
      <c r="AN37" s="79">
        <v>0</v>
      </c>
      <c r="AO37" s="87" t="s">
        <v>56</v>
      </c>
      <c r="AP37" s="50" t="str">
        <f t="shared" si="104"/>
        <v>o. Wert.</v>
      </c>
      <c r="AQ37" s="61">
        <f t="shared" si="105"/>
        <v>0</v>
      </c>
      <c r="AR37" s="49" t="str">
        <f t="shared" si="106"/>
        <v xml:space="preserve"> / </v>
      </c>
      <c r="AS37" s="27">
        <v>0</v>
      </c>
      <c r="AT37" s="62" t="str">
        <f t="shared" si="107"/>
        <v>-</v>
      </c>
      <c r="AU37" s="41" t="str">
        <f t="shared" si="108"/>
        <v>N</v>
      </c>
      <c r="AV37" s="62" t="str">
        <f t="shared" si="109"/>
        <v>-</v>
      </c>
      <c r="AW37" s="62" t="str">
        <f t="shared" si="110"/>
        <v>-</v>
      </c>
      <c r="AX37" s="62" t="str">
        <f t="shared" si="111"/>
        <v>-</v>
      </c>
      <c r="AY37" s="62" t="str">
        <f t="shared" si="112"/>
        <v>-</v>
      </c>
      <c r="AZ37" s="62" t="str">
        <f t="shared" si="113"/>
        <v>-</v>
      </c>
      <c r="BA37" s="75">
        <f t="shared" si="114"/>
        <v>0</v>
      </c>
      <c r="BB37" s="25" t="str">
        <f t="shared" si="115"/>
        <v>-</v>
      </c>
      <c r="BC37" s="25" t="str">
        <f t="shared" si="115"/>
        <v>-</v>
      </c>
      <c r="BD37" s="25" t="str">
        <f t="shared" si="115"/>
        <v>-</v>
      </c>
      <c r="BE37" s="25" t="str">
        <f t="shared" si="115"/>
        <v>-</v>
      </c>
      <c r="BF37" s="25" t="str">
        <f t="shared" si="115"/>
        <v>-</v>
      </c>
      <c r="BG37" s="88">
        <f t="shared" si="116"/>
        <v>0</v>
      </c>
      <c r="BH37" s="25" t="str">
        <f t="shared" si="117"/>
        <v>-</v>
      </c>
      <c r="BI37" s="25" t="str">
        <f t="shared" si="117"/>
        <v>-</v>
      </c>
      <c r="BJ37" s="25" t="str">
        <f t="shared" si="117"/>
        <v>-</v>
      </c>
      <c r="BK37" s="25" t="str">
        <f t="shared" si="117"/>
        <v>-</v>
      </c>
      <c r="BL37" s="25" t="str">
        <f t="shared" si="117"/>
        <v>-</v>
      </c>
      <c r="BM37" s="76">
        <f t="shared" si="118"/>
        <v>0</v>
      </c>
      <c r="BN37" s="93">
        <f t="shared" si="119"/>
        <v>0</v>
      </c>
      <c r="BO37" s="63">
        <f t="shared" si="120"/>
        <v>0</v>
      </c>
      <c r="BP37" s="51">
        <v>0</v>
      </c>
      <c r="BQ37" s="71">
        <f t="shared" si="121"/>
        <v>111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</row>
    <row r="38" spans="1:90" customFormat="1" hidden="1" x14ac:dyDescent="0.2">
      <c r="A38" s="51"/>
      <c r="B38" s="59" t="s">
        <v>10</v>
      </c>
      <c r="C38" s="48" t="s">
        <v>31</v>
      </c>
      <c r="D38" s="25" t="s">
        <v>128</v>
      </c>
      <c r="E38" s="98">
        <v>117</v>
      </c>
      <c r="F38" s="99">
        <v>117</v>
      </c>
      <c r="G38" s="100" t="s">
        <v>8</v>
      </c>
      <c r="H38" s="79">
        <v>0</v>
      </c>
      <c r="I38" s="50" t="s">
        <v>56</v>
      </c>
      <c r="J38" s="50" t="str">
        <f t="shared" si="84"/>
        <v>o. Wert.</v>
      </c>
      <c r="K38" s="61">
        <f t="shared" si="85"/>
        <v>0</v>
      </c>
      <c r="L38" s="49" t="str">
        <f t="shared" si="86"/>
        <v xml:space="preserve"> / </v>
      </c>
      <c r="M38" s="27">
        <v>0</v>
      </c>
      <c r="N38" s="62" t="str">
        <f t="shared" si="87"/>
        <v>-</v>
      </c>
      <c r="O38" s="41" t="str">
        <f t="shared" si="88"/>
        <v>N</v>
      </c>
      <c r="P38" s="79">
        <v>0</v>
      </c>
      <c r="Q38" s="50" t="s">
        <v>56</v>
      </c>
      <c r="R38" s="50" t="str">
        <f t="shared" si="89"/>
        <v>o. Wert.</v>
      </c>
      <c r="S38" s="61">
        <f t="shared" si="90"/>
        <v>0</v>
      </c>
      <c r="T38" s="49" t="str">
        <f t="shared" si="91"/>
        <v xml:space="preserve"> / </v>
      </c>
      <c r="U38" s="27">
        <v>0</v>
      </c>
      <c r="V38" s="62" t="str">
        <f t="shared" si="92"/>
        <v>-</v>
      </c>
      <c r="W38" s="41" t="str">
        <f t="shared" si="93"/>
        <v>N</v>
      </c>
      <c r="X38" s="79">
        <v>2</v>
      </c>
      <c r="Y38" s="50" t="s">
        <v>56</v>
      </c>
      <c r="Z38" s="50" t="str">
        <f t="shared" si="94"/>
        <v>o. Wert.</v>
      </c>
      <c r="AA38" s="61">
        <f t="shared" si="95"/>
        <v>0</v>
      </c>
      <c r="AB38" s="49" t="str">
        <f t="shared" si="96"/>
        <v xml:space="preserve"> / </v>
      </c>
      <c r="AC38" s="27">
        <v>0</v>
      </c>
      <c r="AD38" s="62" t="str">
        <f t="shared" si="97"/>
        <v>-</v>
      </c>
      <c r="AE38" s="41" t="str">
        <f t="shared" si="98"/>
        <v>N</v>
      </c>
      <c r="AF38" s="79">
        <v>1</v>
      </c>
      <c r="AG38" s="50" t="s">
        <v>56</v>
      </c>
      <c r="AH38" s="50" t="str">
        <f t="shared" si="99"/>
        <v>o. Wert.</v>
      </c>
      <c r="AI38" s="61">
        <f t="shared" si="100"/>
        <v>0</v>
      </c>
      <c r="AJ38" s="49" t="str">
        <f t="shared" si="101"/>
        <v xml:space="preserve"> / </v>
      </c>
      <c r="AK38" s="27">
        <v>0</v>
      </c>
      <c r="AL38" s="62" t="str">
        <f t="shared" si="102"/>
        <v>-</v>
      </c>
      <c r="AM38" s="38" t="str">
        <f t="shared" si="103"/>
        <v>N</v>
      </c>
      <c r="AN38" s="79">
        <v>0</v>
      </c>
      <c r="AO38" s="87" t="s">
        <v>56</v>
      </c>
      <c r="AP38" s="50" t="str">
        <f t="shared" si="104"/>
        <v>o. Wert.</v>
      </c>
      <c r="AQ38" s="61">
        <f t="shared" si="105"/>
        <v>0</v>
      </c>
      <c r="AR38" s="49" t="str">
        <f t="shared" si="106"/>
        <v xml:space="preserve"> / </v>
      </c>
      <c r="AS38" s="27">
        <v>0</v>
      </c>
      <c r="AT38" s="62" t="str">
        <f t="shared" si="107"/>
        <v>-</v>
      </c>
      <c r="AU38" s="41" t="str">
        <f t="shared" si="108"/>
        <v>N</v>
      </c>
      <c r="AV38" s="62" t="str">
        <f t="shared" si="109"/>
        <v>-</v>
      </c>
      <c r="AW38" s="62" t="str">
        <f t="shared" si="110"/>
        <v>-</v>
      </c>
      <c r="AX38" s="62" t="str">
        <f t="shared" si="111"/>
        <v>-</v>
      </c>
      <c r="AY38" s="62" t="str">
        <f t="shared" si="112"/>
        <v>-</v>
      </c>
      <c r="AZ38" s="62" t="str">
        <f t="shared" si="113"/>
        <v>-</v>
      </c>
      <c r="BA38" s="75">
        <f t="shared" si="114"/>
        <v>0</v>
      </c>
      <c r="BB38" s="25" t="str">
        <f t="shared" si="115"/>
        <v>-</v>
      </c>
      <c r="BC38" s="25" t="str">
        <f t="shared" si="115"/>
        <v>-</v>
      </c>
      <c r="BD38" s="25" t="str">
        <f t="shared" si="115"/>
        <v>-</v>
      </c>
      <c r="BE38" s="25" t="str">
        <f t="shared" si="115"/>
        <v>-</v>
      </c>
      <c r="BF38" s="25" t="str">
        <f t="shared" si="115"/>
        <v>-</v>
      </c>
      <c r="BG38" s="88">
        <f t="shared" si="116"/>
        <v>0</v>
      </c>
      <c r="BH38" s="25" t="str">
        <f t="shared" si="117"/>
        <v>-</v>
      </c>
      <c r="BI38" s="25" t="str">
        <f t="shared" si="117"/>
        <v>-</v>
      </c>
      <c r="BJ38" s="25" t="str">
        <f t="shared" si="117"/>
        <v>-</v>
      </c>
      <c r="BK38" s="25" t="str">
        <f t="shared" si="117"/>
        <v>-</v>
      </c>
      <c r="BL38" s="25" t="str">
        <f t="shared" si="117"/>
        <v>-</v>
      </c>
      <c r="BM38" s="76">
        <f t="shared" si="118"/>
        <v>0</v>
      </c>
      <c r="BN38" s="93">
        <f t="shared" si="119"/>
        <v>0</v>
      </c>
      <c r="BO38" s="63">
        <f t="shared" si="120"/>
        <v>0</v>
      </c>
      <c r="BP38" s="51">
        <v>0</v>
      </c>
      <c r="BQ38" s="71">
        <f t="shared" si="121"/>
        <v>117</v>
      </c>
      <c r="BR38" s="23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</row>
    <row r="39" spans="1:90" customFormat="1" hidden="1" x14ac:dyDescent="0.2">
      <c r="A39" s="51"/>
      <c r="B39" s="59">
        <v>343</v>
      </c>
      <c r="C39" s="48" t="s">
        <v>40</v>
      </c>
      <c r="D39" s="25" t="s">
        <v>110</v>
      </c>
      <c r="E39" s="98">
        <v>115</v>
      </c>
      <c r="F39" s="99">
        <v>115</v>
      </c>
      <c r="G39" s="100" t="s">
        <v>8</v>
      </c>
      <c r="H39" s="79">
        <v>0</v>
      </c>
      <c r="I39" s="50" t="s">
        <v>56</v>
      </c>
      <c r="J39" s="50" t="str">
        <f t="shared" si="84"/>
        <v>o. Wert.</v>
      </c>
      <c r="K39" s="61">
        <f t="shared" si="85"/>
        <v>0</v>
      </c>
      <c r="L39" s="49" t="str">
        <f t="shared" si="86"/>
        <v xml:space="preserve"> / </v>
      </c>
      <c r="M39" s="27">
        <v>6</v>
      </c>
      <c r="N39" s="62" t="str">
        <f t="shared" si="87"/>
        <v>-</v>
      </c>
      <c r="O39" s="41" t="str">
        <f t="shared" si="88"/>
        <v>N</v>
      </c>
      <c r="P39" s="79">
        <v>0</v>
      </c>
      <c r="Q39" s="50" t="s">
        <v>56</v>
      </c>
      <c r="R39" s="50" t="str">
        <f t="shared" si="89"/>
        <v>o. Wert.</v>
      </c>
      <c r="S39" s="61">
        <f t="shared" si="90"/>
        <v>0</v>
      </c>
      <c r="T39" s="49" t="str">
        <f t="shared" si="91"/>
        <v xml:space="preserve"> / </v>
      </c>
      <c r="U39" s="27">
        <v>0</v>
      </c>
      <c r="V39" s="62" t="str">
        <f t="shared" si="92"/>
        <v>-</v>
      </c>
      <c r="W39" s="41" t="str">
        <f t="shared" si="93"/>
        <v>N</v>
      </c>
      <c r="X39" s="79">
        <v>2</v>
      </c>
      <c r="Y39" s="50" t="s">
        <v>56</v>
      </c>
      <c r="Z39" s="50" t="str">
        <f t="shared" si="94"/>
        <v>o. Wert.</v>
      </c>
      <c r="AA39" s="87">
        <f t="shared" si="95"/>
        <v>0</v>
      </c>
      <c r="AB39" s="49" t="str">
        <f t="shared" si="96"/>
        <v xml:space="preserve"> / </v>
      </c>
      <c r="AC39" s="27">
        <v>0</v>
      </c>
      <c r="AD39" s="62" t="str">
        <f t="shared" si="97"/>
        <v>-</v>
      </c>
      <c r="AE39" s="41" t="str">
        <f t="shared" si="98"/>
        <v>N</v>
      </c>
      <c r="AF39" s="79">
        <v>0</v>
      </c>
      <c r="AG39" s="50" t="s">
        <v>56</v>
      </c>
      <c r="AH39" s="50" t="str">
        <f t="shared" si="99"/>
        <v>o. Wert.</v>
      </c>
      <c r="AI39" s="61">
        <f t="shared" si="100"/>
        <v>0</v>
      </c>
      <c r="AJ39" s="49" t="str">
        <f t="shared" si="101"/>
        <v xml:space="preserve"> / </v>
      </c>
      <c r="AK39" s="27">
        <v>0</v>
      </c>
      <c r="AL39" s="62" t="str">
        <f t="shared" si="102"/>
        <v>-</v>
      </c>
      <c r="AM39" s="38" t="str">
        <f t="shared" si="103"/>
        <v>N</v>
      </c>
      <c r="AN39" s="79">
        <v>0</v>
      </c>
      <c r="AO39" s="87" t="s">
        <v>56</v>
      </c>
      <c r="AP39" s="50" t="str">
        <f t="shared" si="104"/>
        <v>o. Wert.</v>
      </c>
      <c r="AQ39" s="61">
        <f t="shared" si="105"/>
        <v>0</v>
      </c>
      <c r="AR39" s="49" t="str">
        <f t="shared" si="106"/>
        <v xml:space="preserve"> / </v>
      </c>
      <c r="AS39" s="27">
        <v>0</v>
      </c>
      <c r="AT39" s="62" t="str">
        <f t="shared" si="107"/>
        <v>-</v>
      </c>
      <c r="AU39" s="41" t="str">
        <f t="shared" si="108"/>
        <v>N</v>
      </c>
      <c r="AV39" s="62" t="str">
        <f t="shared" si="109"/>
        <v>-</v>
      </c>
      <c r="AW39" s="62" t="str">
        <f t="shared" si="110"/>
        <v>-</v>
      </c>
      <c r="AX39" s="62" t="str">
        <f t="shared" si="111"/>
        <v>-</v>
      </c>
      <c r="AY39" s="62" t="str">
        <f t="shared" si="112"/>
        <v>-</v>
      </c>
      <c r="AZ39" s="62" t="str">
        <f t="shared" si="113"/>
        <v>-</v>
      </c>
      <c r="BA39" s="75">
        <f t="shared" si="114"/>
        <v>0</v>
      </c>
      <c r="BB39" s="25" t="str">
        <f t="shared" si="115"/>
        <v>-</v>
      </c>
      <c r="BC39" s="25" t="str">
        <f t="shared" si="115"/>
        <v>-</v>
      </c>
      <c r="BD39" s="25" t="str">
        <f t="shared" si="115"/>
        <v>-</v>
      </c>
      <c r="BE39" s="25" t="str">
        <f t="shared" si="115"/>
        <v>-</v>
      </c>
      <c r="BF39" s="25" t="str">
        <f t="shared" si="115"/>
        <v>-</v>
      </c>
      <c r="BG39" s="88">
        <f t="shared" si="116"/>
        <v>0</v>
      </c>
      <c r="BH39" s="25" t="str">
        <f t="shared" si="117"/>
        <v>-</v>
      </c>
      <c r="BI39" s="25" t="str">
        <f t="shared" si="117"/>
        <v>-</v>
      </c>
      <c r="BJ39" s="25" t="str">
        <f t="shared" si="117"/>
        <v>-</v>
      </c>
      <c r="BK39" s="25" t="str">
        <f t="shared" si="117"/>
        <v>-</v>
      </c>
      <c r="BL39" s="25" t="str">
        <f t="shared" si="117"/>
        <v>-</v>
      </c>
      <c r="BM39" s="76">
        <f t="shared" si="118"/>
        <v>0</v>
      </c>
      <c r="BN39" s="93">
        <f t="shared" si="119"/>
        <v>0</v>
      </c>
      <c r="BO39" s="63">
        <f t="shared" si="120"/>
        <v>0</v>
      </c>
      <c r="BP39" s="51">
        <v>0</v>
      </c>
      <c r="BQ39" s="71">
        <f t="shared" si="121"/>
        <v>115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</row>
    <row r="40" spans="1:90" customFormat="1" ht="13.5" hidden="1" customHeight="1" x14ac:dyDescent="0.2">
      <c r="A40" s="51"/>
      <c r="B40" s="59">
        <v>195</v>
      </c>
      <c r="C40" s="48" t="s">
        <v>68</v>
      </c>
      <c r="D40" s="25" t="s">
        <v>98</v>
      </c>
      <c r="E40" s="98">
        <v>112</v>
      </c>
      <c r="F40" s="99">
        <v>112</v>
      </c>
      <c r="G40" s="100" t="s">
        <v>8</v>
      </c>
      <c r="H40" s="79">
        <v>2</v>
      </c>
      <c r="I40" s="50" t="s">
        <v>56</v>
      </c>
      <c r="J40" s="50" t="str">
        <f t="shared" si="84"/>
        <v>o. Wert.</v>
      </c>
      <c r="K40" s="61">
        <f t="shared" si="85"/>
        <v>0</v>
      </c>
      <c r="L40" s="49" t="str">
        <f t="shared" si="86"/>
        <v xml:space="preserve"> / </v>
      </c>
      <c r="M40" s="27">
        <v>0</v>
      </c>
      <c r="N40" s="62" t="str">
        <f t="shared" si="87"/>
        <v>-</v>
      </c>
      <c r="O40" s="41" t="str">
        <f t="shared" si="88"/>
        <v>N</v>
      </c>
      <c r="P40" s="79">
        <v>2</v>
      </c>
      <c r="Q40" s="50" t="s">
        <v>56</v>
      </c>
      <c r="R40" s="50" t="str">
        <f t="shared" si="89"/>
        <v>o. Wert.</v>
      </c>
      <c r="S40" s="61">
        <f t="shared" si="90"/>
        <v>0</v>
      </c>
      <c r="T40" s="49" t="str">
        <f t="shared" si="91"/>
        <v xml:space="preserve"> / </v>
      </c>
      <c r="U40" s="27">
        <v>0</v>
      </c>
      <c r="V40" s="62" t="str">
        <f t="shared" si="92"/>
        <v>-</v>
      </c>
      <c r="W40" s="41" t="str">
        <f t="shared" si="93"/>
        <v>N</v>
      </c>
      <c r="X40" s="79">
        <v>2</v>
      </c>
      <c r="Y40" s="50" t="s">
        <v>56</v>
      </c>
      <c r="Z40" s="50" t="str">
        <f t="shared" si="94"/>
        <v>o. Wert.</v>
      </c>
      <c r="AA40" s="61">
        <f t="shared" si="95"/>
        <v>0</v>
      </c>
      <c r="AB40" s="49" t="str">
        <f t="shared" si="96"/>
        <v xml:space="preserve"> / </v>
      </c>
      <c r="AC40" s="27">
        <v>0</v>
      </c>
      <c r="AD40" s="62" t="str">
        <f t="shared" si="97"/>
        <v>-</v>
      </c>
      <c r="AE40" s="41" t="str">
        <f t="shared" si="98"/>
        <v>N</v>
      </c>
      <c r="AF40" s="79">
        <v>1</v>
      </c>
      <c r="AG40" s="50" t="s">
        <v>56</v>
      </c>
      <c r="AH40" s="50" t="str">
        <f t="shared" si="99"/>
        <v>o. Wert.</v>
      </c>
      <c r="AI40" s="61">
        <f t="shared" si="100"/>
        <v>0</v>
      </c>
      <c r="AJ40" s="49" t="str">
        <f t="shared" si="101"/>
        <v xml:space="preserve"> / </v>
      </c>
      <c r="AK40" s="27">
        <v>0</v>
      </c>
      <c r="AL40" s="62" t="str">
        <f t="shared" si="102"/>
        <v>-</v>
      </c>
      <c r="AM40" s="38" t="str">
        <f t="shared" si="103"/>
        <v>N</v>
      </c>
      <c r="AN40" s="79">
        <v>2</v>
      </c>
      <c r="AO40" s="87" t="s">
        <v>56</v>
      </c>
      <c r="AP40" s="50" t="str">
        <f t="shared" si="104"/>
        <v>o. Wert.</v>
      </c>
      <c r="AQ40" s="61">
        <f t="shared" si="105"/>
        <v>0</v>
      </c>
      <c r="AR40" s="49" t="str">
        <f t="shared" si="106"/>
        <v xml:space="preserve"> / </v>
      </c>
      <c r="AS40" s="27">
        <v>0</v>
      </c>
      <c r="AT40" s="62" t="str">
        <f t="shared" si="107"/>
        <v>-</v>
      </c>
      <c r="AU40" s="41" t="str">
        <f t="shared" si="108"/>
        <v>N</v>
      </c>
      <c r="AV40" s="62" t="str">
        <f t="shared" si="109"/>
        <v>-</v>
      </c>
      <c r="AW40" s="62" t="str">
        <f t="shared" si="110"/>
        <v>-</v>
      </c>
      <c r="AX40" s="62" t="str">
        <f t="shared" si="111"/>
        <v>-</v>
      </c>
      <c r="AY40" s="62" t="str">
        <f t="shared" si="112"/>
        <v>-</v>
      </c>
      <c r="AZ40" s="62" t="str">
        <f t="shared" si="113"/>
        <v>-</v>
      </c>
      <c r="BA40" s="75">
        <f t="shared" si="114"/>
        <v>0</v>
      </c>
      <c r="BB40" s="25" t="str">
        <f t="shared" si="115"/>
        <v>-</v>
      </c>
      <c r="BC40" s="25" t="str">
        <f t="shared" si="115"/>
        <v>-</v>
      </c>
      <c r="BD40" s="25" t="str">
        <f t="shared" si="115"/>
        <v>-</v>
      </c>
      <c r="BE40" s="25" t="str">
        <f t="shared" si="115"/>
        <v>-</v>
      </c>
      <c r="BF40" s="25" t="str">
        <f t="shared" si="115"/>
        <v>-</v>
      </c>
      <c r="BG40" s="88">
        <f t="shared" si="116"/>
        <v>0</v>
      </c>
      <c r="BH40" s="25" t="str">
        <f t="shared" si="117"/>
        <v>-</v>
      </c>
      <c r="BI40" s="25" t="str">
        <f t="shared" si="117"/>
        <v>-</v>
      </c>
      <c r="BJ40" s="25" t="str">
        <f t="shared" si="117"/>
        <v>-</v>
      </c>
      <c r="BK40" s="25" t="str">
        <f t="shared" si="117"/>
        <v>-</v>
      </c>
      <c r="BL40" s="25" t="str">
        <f t="shared" si="117"/>
        <v>-</v>
      </c>
      <c r="BM40" s="76">
        <f t="shared" si="118"/>
        <v>0</v>
      </c>
      <c r="BN40" s="93">
        <f t="shared" si="119"/>
        <v>0</v>
      </c>
      <c r="BO40" s="63">
        <f t="shared" si="120"/>
        <v>0</v>
      </c>
      <c r="BP40" s="51">
        <v>0</v>
      </c>
      <c r="BQ40" s="71">
        <f t="shared" si="121"/>
        <v>112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</row>
    <row r="41" spans="1:90" customFormat="1" ht="13.5" hidden="1" customHeight="1" x14ac:dyDescent="0.2">
      <c r="A41" s="51"/>
      <c r="B41" s="59" t="s">
        <v>10</v>
      </c>
      <c r="C41" s="48" t="s">
        <v>45</v>
      </c>
      <c r="D41" s="25" t="s">
        <v>129</v>
      </c>
      <c r="E41" s="98">
        <v>98</v>
      </c>
      <c r="F41" s="99">
        <v>98</v>
      </c>
      <c r="G41" s="100" t="s">
        <v>8</v>
      </c>
      <c r="H41" s="79">
        <v>0</v>
      </c>
      <c r="I41" s="50" t="s">
        <v>56</v>
      </c>
      <c r="J41" s="50" t="str">
        <f t="shared" si="84"/>
        <v>o. Wert.</v>
      </c>
      <c r="K41" s="61">
        <f t="shared" si="85"/>
        <v>0</v>
      </c>
      <c r="L41" s="49" t="str">
        <f t="shared" si="86"/>
        <v xml:space="preserve"> / </v>
      </c>
      <c r="M41" s="27">
        <v>0</v>
      </c>
      <c r="N41" s="62" t="str">
        <f t="shared" si="87"/>
        <v>-</v>
      </c>
      <c r="O41" s="41" t="str">
        <f t="shared" si="88"/>
        <v>N</v>
      </c>
      <c r="P41" s="79">
        <v>0</v>
      </c>
      <c r="Q41" s="50" t="s">
        <v>56</v>
      </c>
      <c r="R41" s="50" t="str">
        <f t="shared" si="89"/>
        <v>o. Wert.</v>
      </c>
      <c r="S41" s="61">
        <f t="shared" si="90"/>
        <v>0</v>
      </c>
      <c r="T41" s="49" t="str">
        <f t="shared" si="91"/>
        <v xml:space="preserve"> / </v>
      </c>
      <c r="U41" s="27">
        <v>0</v>
      </c>
      <c r="V41" s="62" t="str">
        <f t="shared" si="92"/>
        <v>-</v>
      </c>
      <c r="W41" s="41" t="str">
        <f t="shared" si="93"/>
        <v>N</v>
      </c>
      <c r="X41" s="79">
        <v>0</v>
      </c>
      <c r="Y41" s="50" t="s">
        <v>56</v>
      </c>
      <c r="Z41" s="50" t="str">
        <f t="shared" si="94"/>
        <v>o. Wert.</v>
      </c>
      <c r="AA41" s="61">
        <f t="shared" si="95"/>
        <v>0</v>
      </c>
      <c r="AB41" s="49" t="str">
        <f t="shared" si="96"/>
        <v xml:space="preserve"> / </v>
      </c>
      <c r="AC41" s="27">
        <v>0</v>
      </c>
      <c r="AD41" s="62" t="str">
        <f t="shared" si="97"/>
        <v>-</v>
      </c>
      <c r="AE41" s="41" t="str">
        <f t="shared" si="98"/>
        <v>N</v>
      </c>
      <c r="AF41" s="79">
        <v>0</v>
      </c>
      <c r="AG41" s="50" t="s">
        <v>56</v>
      </c>
      <c r="AH41" s="50" t="str">
        <f t="shared" si="99"/>
        <v>o. Wert.</v>
      </c>
      <c r="AI41" s="61">
        <f t="shared" si="100"/>
        <v>0</v>
      </c>
      <c r="AJ41" s="49" t="str">
        <f t="shared" si="101"/>
        <v xml:space="preserve"> / </v>
      </c>
      <c r="AK41" s="27">
        <v>0</v>
      </c>
      <c r="AL41" s="62" t="str">
        <f t="shared" si="102"/>
        <v>-</v>
      </c>
      <c r="AM41" s="38" t="str">
        <f t="shared" si="103"/>
        <v>N</v>
      </c>
      <c r="AN41" s="79">
        <v>0</v>
      </c>
      <c r="AO41" s="87" t="s">
        <v>56</v>
      </c>
      <c r="AP41" s="50" t="str">
        <f t="shared" si="104"/>
        <v>o. Wert.</v>
      </c>
      <c r="AQ41" s="61">
        <f t="shared" si="105"/>
        <v>0</v>
      </c>
      <c r="AR41" s="49" t="str">
        <f t="shared" si="106"/>
        <v xml:space="preserve"> / </v>
      </c>
      <c r="AS41" s="27">
        <v>0</v>
      </c>
      <c r="AT41" s="62" t="str">
        <f t="shared" si="107"/>
        <v>-</v>
      </c>
      <c r="AU41" s="41" t="str">
        <f t="shared" si="108"/>
        <v>N</v>
      </c>
      <c r="AV41" s="62" t="str">
        <f t="shared" si="109"/>
        <v>-</v>
      </c>
      <c r="AW41" s="62" t="str">
        <f t="shared" si="110"/>
        <v>-</v>
      </c>
      <c r="AX41" s="62" t="str">
        <f t="shared" si="111"/>
        <v>-</v>
      </c>
      <c r="AY41" s="62" t="str">
        <f t="shared" si="112"/>
        <v>-</v>
      </c>
      <c r="AZ41" s="62" t="str">
        <f t="shared" si="113"/>
        <v>-</v>
      </c>
      <c r="BA41" s="75">
        <f t="shared" si="114"/>
        <v>0</v>
      </c>
      <c r="BB41" s="25" t="str">
        <f t="shared" si="115"/>
        <v>-</v>
      </c>
      <c r="BC41" s="25" t="str">
        <f t="shared" si="115"/>
        <v>-</v>
      </c>
      <c r="BD41" s="25" t="str">
        <f t="shared" si="115"/>
        <v>-</v>
      </c>
      <c r="BE41" s="25" t="str">
        <f t="shared" si="115"/>
        <v>-</v>
      </c>
      <c r="BF41" s="25" t="str">
        <f t="shared" si="115"/>
        <v>-</v>
      </c>
      <c r="BG41" s="88">
        <f t="shared" si="116"/>
        <v>0</v>
      </c>
      <c r="BH41" s="25" t="str">
        <f t="shared" si="117"/>
        <v>-</v>
      </c>
      <c r="BI41" s="25" t="str">
        <f t="shared" si="117"/>
        <v>-</v>
      </c>
      <c r="BJ41" s="25" t="str">
        <f t="shared" si="117"/>
        <v>-</v>
      </c>
      <c r="BK41" s="25" t="str">
        <f t="shared" si="117"/>
        <v>-</v>
      </c>
      <c r="BL41" s="25" t="str">
        <f t="shared" si="117"/>
        <v>-</v>
      </c>
      <c r="BM41" s="76">
        <f t="shared" si="118"/>
        <v>0</v>
      </c>
      <c r="BN41" s="93">
        <f t="shared" si="119"/>
        <v>0</v>
      </c>
      <c r="BO41" s="63">
        <f t="shared" si="120"/>
        <v>0</v>
      </c>
      <c r="BP41" s="51">
        <v>0</v>
      </c>
      <c r="BQ41" s="71">
        <f t="shared" si="121"/>
        <v>98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</row>
    <row r="42" spans="1:90" customFormat="1" hidden="1" x14ac:dyDescent="0.2">
      <c r="A42" s="92"/>
      <c r="B42" s="59" t="s">
        <v>9</v>
      </c>
      <c r="C42" s="48" t="s">
        <v>41</v>
      </c>
      <c r="D42" s="25" t="s">
        <v>72</v>
      </c>
      <c r="E42" s="98">
        <v>115</v>
      </c>
      <c r="F42" s="99">
        <f t="shared" ref="F42:F48" si="122">E42</f>
        <v>115</v>
      </c>
      <c r="G42" s="100" t="s">
        <v>8</v>
      </c>
      <c r="H42" s="79">
        <v>0</v>
      </c>
      <c r="I42" s="50" t="s">
        <v>56</v>
      </c>
      <c r="J42" s="50" t="str">
        <f t="shared" si="84"/>
        <v>o. Wert.</v>
      </c>
      <c r="K42" s="61">
        <f t="shared" si="85"/>
        <v>0</v>
      </c>
      <c r="L42" s="49" t="str">
        <f t="shared" si="86"/>
        <v xml:space="preserve"> / </v>
      </c>
      <c r="M42" s="27">
        <v>0</v>
      </c>
      <c r="N42" s="62" t="str">
        <f t="shared" si="87"/>
        <v>-</v>
      </c>
      <c r="O42" s="41" t="str">
        <f t="shared" si="88"/>
        <v>N</v>
      </c>
      <c r="P42" s="79">
        <v>0</v>
      </c>
      <c r="Q42" s="50" t="s">
        <v>56</v>
      </c>
      <c r="R42" s="50" t="str">
        <f t="shared" si="89"/>
        <v>o. Wert.</v>
      </c>
      <c r="S42" s="61">
        <f t="shared" si="90"/>
        <v>0</v>
      </c>
      <c r="T42" s="49" t="str">
        <f t="shared" si="91"/>
        <v xml:space="preserve"> / </v>
      </c>
      <c r="U42" s="27">
        <v>0</v>
      </c>
      <c r="V42" s="62" t="str">
        <f t="shared" si="92"/>
        <v>-</v>
      </c>
      <c r="W42" s="41" t="str">
        <f t="shared" si="93"/>
        <v>N</v>
      </c>
      <c r="X42" s="79">
        <v>0</v>
      </c>
      <c r="Y42" s="50" t="s">
        <v>56</v>
      </c>
      <c r="Z42" s="50" t="str">
        <f t="shared" si="94"/>
        <v>o. Wert.</v>
      </c>
      <c r="AA42" s="61">
        <f t="shared" si="95"/>
        <v>0</v>
      </c>
      <c r="AB42" s="49" t="str">
        <f t="shared" si="96"/>
        <v xml:space="preserve"> / </v>
      </c>
      <c r="AC42" s="27">
        <v>0</v>
      </c>
      <c r="AD42" s="62" t="str">
        <f t="shared" si="97"/>
        <v>-</v>
      </c>
      <c r="AE42" s="41" t="str">
        <f t="shared" si="98"/>
        <v>N</v>
      </c>
      <c r="AF42" s="79">
        <v>0</v>
      </c>
      <c r="AG42" s="50" t="s">
        <v>56</v>
      </c>
      <c r="AH42" s="50" t="str">
        <f t="shared" si="99"/>
        <v>o. Wert.</v>
      </c>
      <c r="AI42" s="61">
        <f t="shared" si="100"/>
        <v>0</v>
      </c>
      <c r="AJ42" s="49" t="str">
        <f t="shared" si="101"/>
        <v xml:space="preserve"> / </v>
      </c>
      <c r="AK42" s="27">
        <v>0</v>
      </c>
      <c r="AL42" s="62" t="str">
        <f t="shared" si="102"/>
        <v>-</v>
      </c>
      <c r="AM42" s="38" t="str">
        <f t="shared" si="103"/>
        <v>N</v>
      </c>
      <c r="AN42" s="79">
        <v>0</v>
      </c>
      <c r="AO42" s="87" t="s">
        <v>56</v>
      </c>
      <c r="AP42" s="50" t="str">
        <f t="shared" si="104"/>
        <v>o. Wert.</v>
      </c>
      <c r="AQ42" s="61">
        <f t="shared" si="105"/>
        <v>0</v>
      </c>
      <c r="AR42" s="49" t="str">
        <f t="shared" si="106"/>
        <v xml:space="preserve"> / </v>
      </c>
      <c r="AS42" s="27">
        <v>0</v>
      </c>
      <c r="AT42" s="62" t="str">
        <f t="shared" si="107"/>
        <v>-</v>
      </c>
      <c r="AU42" s="41" t="str">
        <f t="shared" si="108"/>
        <v>N</v>
      </c>
      <c r="AV42" s="62" t="str">
        <f t="shared" si="109"/>
        <v>-</v>
      </c>
      <c r="AW42" s="62" t="str">
        <f t="shared" si="110"/>
        <v>-</v>
      </c>
      <c r="AX42" s="62" t="str">
        <f t="shared" si="111"/>
        <v>-</v>
      </c>
      <c r="AY42" s="62" t="str">
        <f t="shared" si="112"/>
        <v>-</v>
      </c>
      <c r="AZ42" s="62" t="str">
        <f t="shared" si="113"/>
        <v>-</v>
      </c>
      <c r="BA42" s="75">
        <f t="shared" si="114"/>
        <v>0</v>
      </c>
      <c r="BB42" s="25" t="str">
        <f t="shared" si="115"/>
        <v>-</v>
      </c>
      <c r="BC42" s="25" t="str">
        <f t="shared" si="115"/>
        <v>-</v>
      </c>
      <c r="BD42" s="25" t="str">
        <f t="shared" si="115"/>
        <v>-</v>
      </c>
      <c r="BE42" s="25" t="str">
        <f t="shared" si="115"/>
        <v>-</v>
      </c>
      <c r="BF42" s="25" t="str">
        <f t="shared" si="115"/>
        <v>-</v>
      </c>
      <c r="BG42" s="88">
        <f t="shared" si="116"/>
        <v>0</v>
      </c>
      <c r="BH42" s="25" t="str">
        <f t="shared" si="117"/>
        <v>-</v>
      </c>
      <c r="BI42" s="25" t="str">
        <f t="shared" si="117"/>
        <v>-</v>
      </c>
      <c r="BJ42" s="25" t="str">
        <f t="shared" si="117"/>
        <v>-</v>
      </c>
      <c r="BK42" s="25" t="str">
        <f t="shared" si="117"/>
        <v>-</v>
      </c>
      <c r="BL42" s="25" t="str">
        <f t="shared" si="117"/>
        <v>-</v>
      </c>
      <c r="BM42" s="76">
        <f t="shared" si="118"/>
        <v>0</v>
      </c>
      <c r="BN42" s="93">
        <f t="shared" si="119"/>
        <v>0</v>
      </c>
      <c r="BO42" s="63">
        <f t="shared" si="120"/>
        <v>0</v>
      </c>
      <c r="BP42" s="51">
        <v>0</v>
      </c>
      <c r="BQ42" s="71">
        <f t="shared" si="121"/>
        <v>115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</row>
    <row r="43" spans="1:90" customFormat="1" hidden="1" x14ac:dyDescent="0.2">
      <c r="A43" s="51"/>
      <c r="B43" s="59">
        <v>1587</v>
      </c>
      <c r="C43" s="48" t="s">
        <v>59</v>
      </c>
      <c r="D43" s="25" t="s">
        <v>93</v>
      </c>
      <c r="E43" s="98">
        <v>106</v>
      </c>
      <c r="F43" s="99">
        <f t="shared" si="122"/>
        <v>106</v>
      </c>
      <c r="G43" s="100" t="s">
        <v>7</v>
      </c>
      <c r="H43" s="79">
        <v>2</v>
      </c>
      <c r="I43" s="50" t="s">
        <v>56</v>
      </c>
      <c r="J43" s="50" t="str">
        <f t="shared" si="84"/>
        <v>o. Wert.</v>
      </c>
      <c r="K43" s="61">
        <f t="shared" si="85"/>
        <v>0</v>
      </c>
      <c r="L43" s="49" t="str">
        <f t="shared" si="86"/>
        <v xml:space="preserve"> / </v>
      </c>
      <c r="M43" s="27">
        <v>0</v>
      </c>
      <c r="N43" s="62" t="str">
        <f t="shared" si="87"/>
        <v>-</v>
      </c>
      <c r="O43" s="41" t="str">
        <f t="shared" si="88"/>
        <v>N</v>
      </c>
      <c r="P43" s="79">
        <v>2</v>
      </c>
      <c r="Q43" s="50" t="s">
        <v>56</v>
      </c>
      <c r="R43" s="50" t="str">
        <f t="shared" si="89"/>
        <v>o. Wert.</v>
      </c>
      <c r="S43" s="61">
        <f t="shared" si="90"/>
        <v>0</v>
      </c>
      <c r="T43" s="49" t="str">
        <f t="shared" si="91"/>
        <v xml:space="preserve"> / </v>
      </c>
      <c r="U43" s="27">
        <v>0</v>
      </c>
      <c r="V43" s="62" t="str">
        <f t="shared" si="92"/>
        <v>-</v>
      </c>
      <c r="W43" s="41" t="str">
        <f t="shared" si="93"/>
        <v>N</v>
      </c>
      <c r="X43" s="79">
        <v>2</v>
      </c>
      <c r="Y43" s="50" t="s">
        <v>56</v>
      </c>
      <c r="Z43" s="50" t="str">
        <f t="shared" si="94"/>
        <v>o. Wert.</v>
      </c>
      <c r="AA43" s="61">
        <f t="shared" si="95"/>
        <v>0</v>
      </c>
      <c r="AB43" s="49" t="str">
        <f t="shared" si="96"/>
        <v xml:space="preserve"> / </v>
      </c>
      <c r="AC43" s="27">
        <v>0</v>
      </c>
      <c r="AD43" s="62" t="str">
        <f t="shared" si="97"/>
        <v>-</v>
      </c>
      <c r="AE43" s="41" t="str">
        <f t="shared" si="98"/>
        <v>N</v>
      </c>
      <c r="AF43" s="79">
        <v>1</v>
      </c>
      <c r="AG43" s="50" t="s">
        <v>56</v>
      </c>
      <c r="AH43" s="50" t="str">
        <f t="shared" si="99"/>
        <v>o. Wert.</v>
      </c>
      <c r="AI43" s="61">
        <f t="shared" si="100"/>
        <v>0</v>
      </c>
      <c r="AJ43" s="49" t="str">
        <f t="shared" si="101"/>
        <v xml:space="preserve"> / </v>
      </c>
      <c r="AK43" s="27">
        <v>0</v>
      </c>
      <c r="AL43" s="62" t="str">
        <f t="shared" si="102"/>
        <v>-</v>
      </c>
      <c r="AM43" s="38" t="str">
        <f t="shared" si="103"/>
        <v>N</v>
      </c>
      <c r="AN43" s="79">
        <v>2</v>
      </c>
      <c r="AO43" s="87" t="s">
        <v>56</v>
      </c>
      <c r="AP43" s="50" t="str">
        <f t="shared" si="104"/>
        <v>o. Wert.</v>
      </c>
      <c r="AQ43" s="61">
        <f t="shared" si="105"/>
        <v>0</v>
      </c>
      <c r="AR43" s="49" t="str">
        <f t="shared" si="106"/>
        <v xml:space="preserve"> / </v>
      </c>
      <c r="AS43" s="27">
        <v>0</v>
      </c>
      <c r="AT43" s="62" t="str">
        <f t="shared" si="107"/>
        <v>-</v>
      </c>
      <c r="AU43" s="41" t="str">
        <f t="shared" si="108"/>
        <v>N</v>
      </c>
      <c r="AV43" s="62" t="str">
        <f t="shared" si="109"/>
        <v>-</v>
      </c>
      <c r="AW43" s="62" t="str">
        <f t="shared" si="110"/>
        <v>-</v>
      </c>
      <c r="AX43" s="62" t="str">
        <f t="shared" si="111"/>
        <v>-</v>
      </c>
      <c r="AY43" s="62" t="str">
        <f t="shared" si="112"/>
        <v>-</v>
      </c>
      <c r="AZ43" s="62" t="str">
        <f t="shared" si="113"/>
        <v>-</v>
      </c>
      <c r="BA43" s="75">
        <f t="shared" si="114"/>
        <v>0</v>
      </c>
      <c r="BB43" s="25" t="str">
        <f t="shared" si="115"/>
        <v>-</v>
      </c>
      <c r="BC43" s="25" t="str">
        <f t="shared" si="115"/>
        <v>-</v>
      </c>
      <c r="BD43" s="25" t="str">
        <f t="shared" si="115"/>
        <v>-</v>
      </c>
      <c r="BE43" s="25" t="str">
        <f t="shared" si="115"/>
        <v>-</v>
      </c>
      <c r="BF43" s="25" t="str">
        <f t="shared" si="115"/>
        <v>-</v>
      </c>
      <c r="BG43" s="88">
        <f t="shared" si="116"/>
        <v>0</v>
      </c>
      <c r="BH43" s="25" t="str">
        <f t="shared" si="117"/>
        <v>-</v>
      </c>
      <c r="BI43" s="25" t="str">
        <f t="shared" si="117"/>
        <v>-</v>
      </c>
      <c r="BJ43" s="25" t="str">
        <f t="shared" si="117"/>
        <v>-</v>
      </c>
      <c r="BK43" s="25" t="str">
        <f t="shared" si="117"/>
        <v>-</v>
      </c>
      <c r="BL43" s="25" t="str">
        <f t="shared" si="117"/>
        <v>-</v>
      </c>
      <c r="BM43" s="76">
        <f t="shared" si="118"/>
        <v>0</v>
      </c>
      <c r="BN43" s="93">
        <f t="shared" si="119"/>
        <v>0</v>
      </c>
      <c r="BO43" s="63">
        <f t="shared" si="120"/>
        <v>0</v>
      </c>
      <c r="BP43" s="51">
        <v>0</v>
      </c>
      <c r="BQ43" s="71">
        <f t="shared" si="121"/>
        <v>106</v>
      </c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</row>
    <row r="44" spans="1:90" hidden="1" x14ac:dyDescent="0.2">
      <c r="A44" s="51"/>
      <c r="B44" s="59">
        <v>485</v>
      </c>
      <c r="C44" s="48" t="s">
        <v>49</v>
      </c>
      <c r="D44" s="25" t="s">
        <v>85</v>
      </c>
      <c r="E44" s="98">
        <v>106</v>
      </c>
      <c r="F44" s="99">
        <f t="shared" si="122"/>
        <v>106</v>
      </c>
      <c r="G44" s="100" t="s">
        <v>7</v>
      </c>
      <c r="H44" s="79">
        <v>0</v>
      </c>
      <c r="I44" s="50" t="s">
        <v>56</v>
      </c>
      <c r="J44" s="50" t="str">
        <f t="shared" si="84"/>
        <v>o. Wert.</v>
      </c>
      <c r="K44" s="61">
        <f t="shared" si="85"/>
        <v>0</v>
      </c>
      <c r="L44" s="49" t="str">
        <f t="shared" si="86"/>
        <v xml:space="preserve"> / </v>
      </c>
      <c r="M44" s="27">
        <v>0</v>
      </c>
      <c r="N44" s="62" t="str">
        <f t="shared" si="87"/>
        <v>-</v>
      </c>
      <c r="O44" s="41" t="str">
        <f t="shared" si="88"/>
        <v>N</v>
      </c>
      <c r="P44" s="79">
        <v>0</v>
      </c>
      <c r="Q44" s="50" t="s">
        <v>56</v>
      </c>
      <c r="R44" s="50" t="str">
        <f t="shared" si="89"/>
        <v>o. Wert.</v>
      </c>
      <c r="S44" s="61">
        <f t="shared" si="90"/>
        <v>0</v>
      </c>
      <c r="T44" s="49" t="str">
        <f t="shared" si="91"/>
        <v xml:space="preserve"> / </v>
      </c>
      <c r="U44" s="27">
        <v>0</v>
      </c>
      <c r="V44" s="62" t="str">
        <f t="shared" si="92"/>
        <v>-</v>
      </c>
      <c r="W44" s="41" t="str">
        <f t="shared" si="93"/>
        <v>N</v>
      </c>
      <c r="X44" s="79">
        <v>0</v>
      </c>
      <c r="Y44" s="50" t="s">
        <v>56</v>
      </c>
      <c r="Z44" s="50" t="str">
        <f t="shared" si="94"/>
        <v>o. Wert.</v>
      </c>
      <c r="AA44" s="61">
        <f t="shared" si="95"/>
        <v>0</v>
      </c>
      <c r="AB44" s="49" t="str">
        <f t="shared" si="96"/>
        <v xml:space="preserve"> / </v>
      </c>
      <c r="AC44" s="27">
        <v>0</v>
      </c>
      <c r="AD44" s="62" t="str">
        <f t="shared" si="97"/>
        <v>-</v>
      </c>
      <c r="AE44" s="41" t="str">
        <f t="shared" si="98"/>
        <v>N</v>
      </c>
      <c r="AF44" s="79">
        <v>0</v>
      </c>
      <c r="AG44" s="50" t="s">
        <v>56</v>
      </c>
      <c r="AH44" s="50" t="str">
        <f t="shared" si="99"/>
        <v>o. Wert.</v>
      </c>
      <c r="AI44" s="61">
        <f t="shared" si="100"/>
        <v>0</v>
      </c>
      <c r="AJ44" s="49" t="str">
        <f t="shared" si="101"/>
        <v xml:space="preserve"> / </v>
      </c>
      <c r="AK44" s="27">
        <v>0</v>
      </c>
      <c r="AL44" s="62" t="str">
        <f t="shared" si="102"/>
        <v>-</v>
      </c>
      <c r="AM44" s="38" t="str">
        <f t="shared" si="103"/>
        <v>N</v>
      </c>
      <c r="AN44" s="79">
        <v>0</v>
      </c>
      <c r="AO44" s="87" t="s">
        <v>56</v>
      </c>
      <c r="AP44" s="50" t="str">
        <f t="shared" si="104"/>
        <v>o. Wert.</v>
      </c>
      <c r="AQ44" s="61">
        <f t="shared" si="105"/>
        <v>0</v>
      </c>
      <c r="AR44" s="49" t="str">
        <f t="shared" si="106"/>
        <v xml:space="preserve"> / </v>
      </c>
      <c r="AS44" s="27">
        <v>0</v>
      </c>
      <c r="AT44" s="62" t="str">
        <f t="shared" si="107"/>
        <v>-</v>
      </c>
      <c r="AU44" s="41" t="str">
        <f t="shared" si="108"/>
        <v>N</v>
      </c>
      <c r="AV44" s="62" t="str">
        <f t="shared" si="109"/>
        <v>-</v>
      </c>
      <c r="AW44" s="62" t="str">
        <f t="shared" si="110"/>
        <v>-</v>
      </c>
      <c r="AX44" s="62" t="str">
        <f t="shared" si="111"/>
        <v>-</v>
      </c>
      <c r="AY44" s="62" t="str">
        <f t="shared" si="112"/>
        <v>-</v>
      </c>
      <c r="AZ44" s="62" t="str">
        <f t="shared" si="113"/>
        <v>-</v>
      </c>
      <c r="BA44" s="75">
        <f t="shared" si="114"/>
        <v>0</v>
      </c>
      <c r="BB44" s="25" t="str">
        <f t="shared" si="115"/>
        <v>-</v>
      </c>
      <c r="BC44" s="25" t="str">
        <f t="shared" si="115"/>
        <v>-</v>
      </c>
      <c r="BD44" s="25" t="str">
        <f t="shared" si="115"/>
        <v>-</v>
      </c>
      <c r="BE44" s="25" t="str">
        <f t="shared" si="115"/>
        <v>-</v>
      </c>
      <c r="BF44" s="25" t="str">
        <f t="shared" si="115"/>
        <v>-</v>
      </c>
      <c r="BG44" s="88">
        <f t="shared" si="116"/>
        <v>0</v>
      </c>
      <c r="BH44" s="25" t="str">
        <f t="shared" si="117"/>
        <v>-</v>
      </c>
      <c r="BI44" s="25" t="str">
        <f t="shared" si="117"/>
        <v>-</v>
      </c>
      <c r="BJ44" s="25" t="str">
        <f t="shared" si="117"/>
        <v>-</v>
      </c>
      <c r="BK44" s="25" t="str">
        <f t="shared" si="117"/>
        <v>-</v>
      </c>
      <c r="BL44" s="25" t="str">
        <f t="shared" si="117"/>
        <v>-</v>
      </c>
      <c r="BM44" s="76">
        <f t="shared" si="118"/>
        <v>0</v>
      </c>
      <c r="BN44" s="93">
        <f t="shared" si="119"/>
        <v>0</v>
      </c>
      <c r="BO44" s="63">
        <f t="shared" si="120"/>
        <v>0</v>
      </c>
      <c r="BP44" s="51">
        <v>0</v>
      </c>
      <c r="BQ44" s="71">
        <f t="shared" si="121"/>
        <v>106</v>
      </c>
    </row>
    <row r="45" spans="1:90" customFormat="1" hidden="1" x14ac:dyDescent="0.2">
      <c r="A45" s="51"/>
      <c r="B45" s="59">
        <v>149724</v>
      </c>
      <c r="C45" s="48" t="s">
        <v>43</v>
      </c>
      <c r="D45" s="25" t="s">
        <v>113</v>
      </c>
      <c r="E45" s="98">
        <v>113</v>
      </c>
      <c r="F45" s="99">
        <f t="shared" si="122"/>
        <v>113</v>
      </c>
      <c r="G45" s="100" t="s">
        <v>7</v>
      </c>
      <c r="H45" s="79"/>
      <c r="I45" s="50" t="s">
        <v>56</v>
      </c>
      <c r="J45" s="50" t="str">
        <f t="shared" si="84"/>
        <v>o. Wert.</v>
      </c>
      <c r="K45" s="61">
        <f t="shared" si="85"/>
        <v>0</v>
      </c>
      <c r="L45" s="49" t="str">
        <f t="shared" si="86"/>
        <v xml:space="preserve"> / </v>
      </c>
      <c r="M45" s="27">
        <v>0</v>
      </c>
      <c r="N45" s="62" t="str">
        <f t="shared" si="87"/>
        <v>-</v>
      </c>
      <c r="O45" s="41" t="str">
        <f t="shared" si="88"/>
        <v>N</v>
      </c>
      <c r="P45" s="79"/>
      <c r="Q45" s="50" t="s">
        <v>56</v>
      </c>
      <c r="R45" s="50" t="str">
        <f t="shared" si="89"/>
        <v>o. Wert.</v>
      </c>
      <c r="S45" s="61">
        <f t="shared" si="90"/>
        <v>0</v>
      </c>
      <c r="T45" s="49" t="str">
        <f t="shared" si="91"/>
        <v xml:space="preserve"> / </v>
      </c>
      <c r="U45" s="27">
        <v>0</v>
      </c>
      <c r="V45" s="62" t="str">
        <f t="shared" si="92"/>
        <v>-</v>
      </c>
      <c r="W45" s="41" t="str">
        <f t="shared" si="93"/>
        <v>N</v>
      </c>
      <c r="X45" s="79"/>
      <c r="Y45" s="50" t="s">
        <v>56</v>
      </c>
      <c r="Z45" s="50" t="str">
        <f t="shared" si="94"/>
        <v>o. Wert.</v>
      </c>
      <c r="AA45" s="61">
        <f t="shared" si="95"/>
        <v>0</v>
      </c>
      <c r="AB45" s="49" t="str">
        <f t="shared" si="96"/>
        <v xml:space="preserve"> / </v>
      </c>
      <c r="AC45" s="27">
        <v>0</v>
      </c>
      <c r="AD45" s="62" t="str">
        <f t="shared" si="97"/>
        <v>-</v>
      </c>
      <c r="AE45" s="41" t="str">
        <f t="shared" si="98"/>
        <v>N</v>
      </c>
      <c r="AF45" s="79"/>
      <c r="AG45" s="50" t="s">
        <v>56</v>
      </c>
      <c r="AH45" s="50" t="str">
        <f t="shared" si="99"/>
        <v>o. Wert.</v>
      </c>
      <c r="AI45" s="61">
        <f t="shared" si="100"/>
        <v>0</v>
      </c>
      <c r="AJ45" s="49" t="str">
        <f t="shared" si="101"/>
        <v xml:space="preserve"> / </v>
      </c>
      <c r="AK45" s="27">
        <v>0</v>
      </c>
      <c r="AL45" s="62" t="str">
        <f t="shared" si="102"/>
        <v>-</v>
      </c>
      <c r="AM45" s="38" t="str">
        <f t="shared" si="103"/>
        <v>N</v>
      </c>
      <c r="AN45" s="79"/>
      <c r="AO45" s="87" t="s">
        <v>56</v>
      </c>
      <c r="AP45" s="50" t="str">
        <f t="shared" si="104"/>
        <v>o. Wert.</v>
      </c>
      <c r="AQ45" s="61">
        <f t="shared" si="105"/>
        <v>0</v>
      </c>
      <c r="AR45" s="49" t="str">
        <f t="shared" si="106"/>
        <v xml:space="preserve"> / </v>
      </c>
      <c r="AS45" s="27">
        <v>0</v>
      </c>
      <c r="AT45" s="62" t="str">
        <f t="shared" si="107"/>
        <v>-</v>
      </c>
      <c r="AU45" s="41" t="str">
        <f t="shared" si="108"/>
        <v>N</v>
      </c>
      <c r="AV45" s="62" t="str">
        <f t="shared" si="109"/>
        <v>-</v>
      </c>
      <c r="AW45" s="62" t="str">
        <f t="shared" si="110"/>
        <v>-</v>
      </c>
      <c r="AX45" s="62" t="str">
        <f t="shared" si="111"/>
        <v>-</v>
      </c>
      <c r="AY45" s="62" t="str">
        <f t="shared" si="112"/>
        <v>-</v>
      </c>
      <c r="AZ45" s="62" t="str">
        <f t="shared" si="113"/>
        <v>-</v>
      </c>
      <c r="BA45" s="75">
        <f t="shared" si="114"/>
        <v>0</v>
      </c>
      <c r="BB45" s="25" t="str">
        <f t="shared" si="115"/>
        <v>-</v>
      </c>
      <c r="BC45" s="25" t="str">
        <f t="shared" si="115"/>
        <v>-</v>
      </c>
      <c r="BD45" s="25" t="str">
        <f t="shared" si="115"/>
        <v>-</v>
      </c>
      <c r="BE45" s="25" t="str">
        <f t="shared" si="115"/>
        <v>-</v>
      </c>
      <c r="BF45" s="25" t="str">
        <f t="shared" si="115"/>
        <v>-</v>
      </c>
      <c r="BG45" s="88">
        <f t="shared" si="116"/>
        <v>0</v>
      </c>
      <c r="BH45" s="25" t="str">
        <f t="shared" si="117"/>
        <v>-</v>
      </c>
      <c r="BI45" s="25" t="str">
        <f t="shared" si="117"/>
        <v>-</v>
      </c>
      <c r="BJ45" s="25" t="str">
        <f t="shared" si="117"/>
        <v>-</v>
      </c>
      <c r="BK45" s="25" t="str">
        <f t="shared" si="117"/>
        <v>-</v>
      </c>
      <c r="BL45" s="25" t="str">
        <f t="shared" si="117"/>
        <v>-</v>
      </c>
      <c r="BM45" s="76">
        <f t="shared" si="118"/>
        <v>0</v>
      </c>
      <c r="BN45" s="93">
        <f t="shared" si="119"/>
        <v>0</v>
      </c>
      <c r="BO45" s="63">
        <f t="shared" si="120"/>
        <v>0</v>
      </c>
      <c r="BP45" s="51">
        <v>0</v>
      </c>
      <c r="BQ45" s="71">
        <f t="shared" si="121"/>
        <v>113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</row>
    <row r="46" spans="1:90" customFormat="1" hidden="1" x14ac:dyDescent="0.2">
      <c r="A46" s="92"/>
      <c r="B46" s="59">
        <v>53301</v>
      </c>
      <c r="C46" s="48" t="s">
        <v>117</v>
      </c>
      <c r="D46" s="25" t="s">
        <v>111</v>
      </c>
      <c r="E46" s="98">
        <v>115</v>
      </c>
      <c r="F46" s="99">
        <f t="shared" si="122"/>
        <v>115</v>
      </c>
      <c r="G46" s="100" t="s">
        <v>7</v>
      </c>
      <c r="H46" s="79">
        <v>0</v>
      </c>
      <c r="I46" s="50" t="s">
        <v>56</v>
      </c>
      <c r="J46" s="50" t="str">
        <f t="shared" si="84"/>
        <v>o. Wert.</v>
      </c>
      <c r="K46" s="61">
        <f t="shared" si="85"/>
        <v>0</v>
      </c>
      <c r="L46" s="49" t="str">
        <f t="shared" si="86"/>
        <v xml:space="preserve"> / </v>
      </c>
      <c r="M46" s="27">
        <v>0</v>
      </c>
      <c r="N46" s="62" t="str">
        <f t="shared" si="87"/>
        <v>-</v>
      </c>
      <c r="O46" s="41" t="str">
        <f t="shared" si="88"/>
        <v>N</v>
      </c>
      <c r="P46" s="79">
        <v>0</v>
      </c>
      <c r="Q46" s="50" t="s">
        <v>56</v>
      </c>
      <c r="R46" s="50" t="str">
        <f t="shared" si="89"/>
        <v>o. Wert.</v>
      </c>
      <c r="S46" s="61">
        <f t="shared" si="90"/>
        <v>0</v>
      </c>
      <c r="T46" s="49" t="str">
        <f t="shared" si="91"/>
        <v xml:space="preserve"> / </v>
      </c>
      <c r="U46" s="27">
        <v>0</v>
      </c>
      <c r="V46" s="62" t="str">
        <f t="shared" si="92"/>
        <v>-</v>
      </c>
      <c r="W46" s="41" t="str">
        <f t="shared" si="93"/>
        <v>N</v>
      </c>
      <c r="X46" s="79">
        <v>0</v>
      </c>
      <c r="Y46" s="50" t="s">
        <v>56</v>
      </c>
      <c r="Z46" s="50" t="str">
        <f t="shared" si="94"/>
        <v>o. Wert.</v>
      </c>
      <c r="AA46" s="61">
        <f t="shared" si="95"/>
        <v>0</v>
      </c>
      <c r="AB46" s="49" t="str">
        <f t="shared" si="96"/>
        <v xml:space="preserve"> / </v>
      </c>
      <c r="AC46" s="27">
        <v>0</v>
      </c>
      <c r="AD46" s="62" t="str">
        <f t="shared" si="97"/>
        <v>-</v>
      </c>
      <c r="AE46" s="41" t="str">
        <f t="shared" si="98"/>
        <v>N</v>
      </c>
      <c r="AF46" s="79">
        <v>0</v>
      </c>
      <c r="AG46" s="50" t="s">
        <v>56</v>
      </c>
      <c r="AH46" s="50" t="str">
        <f t="shared" si="99"/>
        <v>o. Wert.</v>
      </c>
      <c r="AI46" s="61">
        <f t="shared" si="100"/>
        <v>0</v>
      </c>
      <c r="AJ46" s="49" t="str">
        <f t="shared" si="101"/>
        <v xml:space="preserve"> / </v>
      </c>
      <c r="AK46" s="27">
        <v>0</v>
      </c>
      <c r="AL46" s="62" t="str">
        <f t="shared" si="102"/>
        <v>-</v>
      </c>
      <c r="AM46" s="38" t="str">
        <f t="shared" si="103"/>
        <v>N</v>
      </c>
      <c r="AN46" s="79">
        <v>0</v>
      </c>
      <c r="AO46" s="87" t="s">
        <v>56</v>
      </c>
      <c r="AP46" s="50" t="str">
        <f t="shared" si="104"/>
        <v>o. Wert.</v>
      </c>
      <c r="AQ46" s="61">
        <f t="shared" si="105"/>
        <v>0</v>
      </c>
      <c r="AR46" s="49" t="str">
        <f t="shared" si="106"/>
        <v xml:space="preserve"> / </v>
      </c>
      <c r="AS46" s="27">
        <v>0</v>
      </c>
      <c r="AT46" s="62" t="str">
        <f t="shared" si="107"/>
        <v>-</v>
      </c>
      <c r="AU46" s="41" t="str">
        <f t="shared" si="108"/>
        <v>N</v>
      </c>
      <c r="AV46" s="62" t="str">
        <f t="shared" si="109"/>
        <v>-</v>
      </c>
      <c r="AW46" s="62" t="str">
        <f t="shared" si="110"/>
        <v>-</v>
      </c>
      <c r="AX46" s="62" t="str">
        <f t="shared" si="111"/>
        <v>-</v>
      </c>
      <c r="AY46" s="62" t="str">
        <f t="shared" si="112"/>
        <v>-</v>
      </c>
      <c r="AZ46" s="62" t="str">
        <f t="shared" si="113"/>
        <v>-</v>
      </c>
      <c r="BA46" s="75">
        <f t="shared" si="114"/>
        <v>0</v>
      </c>
      <c r="BB46" s="25" t="str">
        <f t="shared" si="115"/>
        <v>-</v>
      </c>
      <c r="BC46" s="25" t="str">
        <f t="shared" si="115"/>
        <v>-</v>
      </c>
      <c r="BD46" s="25" t="str">
        <f t="shared" si="115"/>
        <v>-</v>
      </c>
      <c r="BE46" s="25" t="str">
        <f t="shared" si="115"/>
        <v>-</v>
      </c>
      <c r="BF46" s="25" t="str">
        <f t="shared" si="115"/>
        <v>-</v>
      </c>
      <c r="BG46" s="88">
        <f t="shared" si="116"/>
        <v>0</v>
      </c>
      <c r="BH46" s="25" t="str">
        <f t="shared" si="117"/>
        <v>-</v>
      </c>
      <c r="BI46" s="25" t="str">
        <f t="shared" si="117"/>
        <v>-</v>
      </c>
      <c r="BJ46" s="25" t="str">
        <f t="shared" si="117"/>
        <v>-</v>
      </c>
      <c r="BK46" s="25" t="str">
        <f t="shared" si="117"/>
        <v>-</v>
      </c>
      <c r="BL46" s="25" t="str">
        <f t="shared" si="117"/>
        <v>-</v>
      </c>
      <c r="BM46" s="76">
        <f t="shared" si="118"/>
        <v>0</v>
      </c>
      <c r="BN46" s="93">
        <f t="shared" si="119"/>
        <v>0</v>
      </c>
      <c r="BO46" s="63">
        <f t="shared" si="120"/>
        <v>0</v>
      </c>
      <c r="BP46" s="51">
        <v>0</v>
      </c>
      <c r="BQ46" s="71">
        <f t="shared" si="121"/>
        <v>115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:90" customFormat="1" hidden="1" x14ac:dyDescent="0.2">
      <c r="A47" s="51"/>
      <c r="B47" s="59" t="s">
        <v>20</v>
      </c>
      <c r="C47" s="48" t="s">
        <v>21</v>
      </c>
      <c r="D47" s="25" t="s">
        <v>91</v>
      </c>
      <c r="E47" s="98">
        <v>106</v>
      </c>
      <c r="F47" s="99">
        <f t="shared" si="122"/>
        <v>106</v>
      </c>
      <c r="G47" s="100" t="s">
        <v>7</v>
      </c>
      <c r="H47" s="79">
        <v>0</v>
      </c>
      <c r="I47" s="50" t="s">
        <v>56</v>
      </c>
      <c r="J47" s="50" t="str">
        <f t="shared" si="84"/>
        <v>o. Wert.</v>
      </c>
      <c r="K47" s="61">
        <f t="shared" si="85"/>
        <v>0</v>
      </c>
      <c r="L47" s="49" t="str">
        <f t="shared" si="86"/>
        <v xml:space="preserve"> / </v>
      </c>
      <c r="M47" s="27">
        <v>0</v>
      </c>
      <c r="N47" s="62" t="str">
        <f t="shared" si="87"/>
        <v>-</v>
      </c>
      <c r="O47" s="41" t="str">
        <f t="shared" si="88"/>
        <v>N</v>
      </c>
      <c r="P47" s="79">
        <v>0</v>
      </c>
      <c r="Q47" s="50" t="s">
        <v>56</v>
      </c>
      <c r="R47" s="50" t="str">
        <f t="shared" si="89"/>
        <v>o. Wert.</v>
      </c>
      <c r="S47" s="61">
        <f t="shared" si="90"/>
        <v>0</v>
      </c>
      <c r="T47" s="49" t="str">
        <f t="shared" si="91"/>
        <v xml:space="preserve"> / </v>
      </c>
      <c r="U47" s="27">
        <v>0</v>
      </c>
      <c r="V47" s="62" t="str">
        <f t="shared" si="92"/>
        <v>-</v>
      </c>
      <c r="W47" s="41" t="str">
        <f t="shared" si="93"/>
        <v>N</v>
      </c>
      <c r="X47" s="79">
        <v>0</v>
      </c>
      <c r="Y47" s="50" t="s">
        <v>56</v>
      </c>
      <c r="Z47" s="50" t="str">
        <f t="shared" si="94"/>
        <v>o. Wert.</v>
      </c>
      <c r="AA47" s="61">
        <f t="shared" si="95"/>
        <v>0</v>
      </c>
      <c r="AB47" s="49" t="str">
        <f t="shared" si="96"/>
        <v xml:space="preserve"> / </v>
      </c>
      <c r="AC47" s="27">
        <v>0</v>
      </c>
      <c r="AD47" s="62" t="str">
        <f t="shared" si="97"/>
        <v>-</v>
      </c>
      <c r="AE47" s="41" t="str">
        <f t="shared" si="98"/>
        <v>N</v>
      </c>
      <c r="AF47" s="79">
        <v>0</v>
      </c>
      <c r="AG47" s="50" t="s">
        <v>56</v>
      </c>
      <c r="AH47" s="50" t="str">
        <f t="shared" si="99"/>
        <v>o. Wert.</v>
      </c>
      <c r="AI47" s="61">
        <f t="shared" si="100"/>
        <v>0</v>
      </c>
      <c r="AJ47" s="49" t="str">
        <f t="shared" si="101"/>
        <v xml:space="preserve"> / </v>
      </c>
      <c r="AK47" s="27">
        <v>0</v>
      </c>
      <c r="AL47" s="62" t="str">
        <f t="shared" si="102"/>
        <v>-</v>
      </c>
      <c r="AM47" s="38" t="str">
        <f t="shared" si="103"/>
        <v>N</v>
      </c>
      <c r="AN47" s="79">
        <v>0</v>
      </c>
      <c r="AO47" s="87" t="s">
        <v>56</v>
      </c>
      <c r="AP47" s="50" t="str">
        <f t="shared" si="104"/>
        <v>o. Wert.</v>
      </c>
      <c r="AQ47" s="61">
        <f t="shared" si="105"/>
        <v>0</v>
      </c>
      <c r="AR47" s="49" t="str">
        <f t="shared" si="106"/>
        <v xml:space="preserve"> / </v>
      </c>
      <c r="AS47" s="27">
        <v>0</v>
      </c>
      <c r="AT47" s="62" t="str">
        <f t="shared" si="107"/>
        <v>-</v>
      </c>
      <c r="AU47" s="41" t="str">
        <f t="shared" si="108"/>
        <v>N</v>
      </c>
      <c r="AV47" s="62" t="str">
        <f t="shared" si="109"/>
        <v>-</v>
      </c>
      <c r="AW47" s="62" t="str">
        <f t="shared" si="110"/>
        <v>-</v>
      </c>
      <c r="AX47" s="62" t="str">
        <f t="shared" si="111"/>
        <v>-</v>
      </c>
      <c r="AY47" s="62" t="str">
        <f t="shared" si="112"/>
        <v>-</v>
      </c>
      <c r="AZ47" s="62" t="str">
        <f t="shared" si="113"/>
        <v>-</v>
      </c>
      <c r="BA47" s="75">
        <f t="shared" si="114"/>
        <v>0</v>
      </c>
      <c r="BB47" s="25" t="str">
        <f t="shared" si="115"/>
        <v>-</v>
      </c>
      <c r="BC47" s="25" t="str">
        <f t="shared" si="115"/>
        <v>-</v>
      </c>
      <c r="BD47" s="25" t="str">
        <f t="shared" si="115"/>
        <v>-</v>
      </c>
      <c r="BE47" s="25" t="str">
        <f t="shared" si="115"/>
        <v>-</v>
      </c>
      <c r="BF47" s="25" t="str">
        <f t="shared" si="115"/>
        <v>-</v>
      </c>
      <c r="BG47" s="88">
        <f t="shared" si="116"/>
        <v>0</v>
      </c>
      <c r="BH47" s="25" t="str">
        <f t="shared" si="117"/>
        <v>-</v>
      </c>
      <c r="BI47" s="25" t="str">
        <f t="shared" si="117"/>
        <v>-</v>
      </c>
      <c r="BJ47" s="25" t="str">
        <f t="shared" si="117"/>
        <v>-</v>
      </c>
      <c r="BK47" s="25" t="str">
        <f t="shared" si="117"/>
        <v>-</v>
      </c>
      <c r="BL47" s="25" t="str">
        <f t="shared" si="117"/>
        <v>-</v>
      </c>
      <c r="BM47" s="76">
        <f t="shared" si="118"/>
        <v>0</v>
      </c>
      <c r="BN47" s="93">
        <f t="shared" si="119"/>
        <v>0</v>
      </c>
      <c r="BO47" s="63">
        <f t="shared" si="120"/>
        <v>0</v>
      </c>
      <c r="BP47" s="51">
        <v>0</v>
      </c>
      <c r="BQ47" s="71">
        <f t="shared" si="121"/>
        <v>106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</row>
    <row r="48" spans="1:90" customFormat="1" hidden="1" x14ac:dyDescent="0.2">
      <c r="A48" s="51"/>
      <c r="B48" s="59" t="s">
        <v>10</v>
      </c>
      <c r="C48" s="48" t="s">
        <v>140</v>
      </c>
      <c r="D48" s="25" t="s">
        <v>99</v>
      </c>
      <c r="E48" s="98">
        <v>112</v>
      </c>
      <c r="F48" s="99">
        <f t="shared" si="122"/>
        <v>112</v>
      </c>
      <c r="G48" s="100" t="s">
        <v>8</v>
      </c>
      <c r="H48" s="79">
        <v>2</v>
      </c>
      <c r="I48" s="50" t="s">
        <v>56</v>
      </c>
      <c r="J48" s="50" t="str">
        <f t="shared" si="84"/>
        <v>o. Wert.</v>
      </c>
      <c r="K48" s="61">
        <f t="shared" si="85"/>
        <v>0</v>
      </c>
      <c r="L48" s="49" t="str">
        <f t="shared" si="86"/>
        <v xml:space="preserve"> / </v>
      </c>
      <c r="M48" s="27">
        <v>0</v>
      </c>
      <c r="N48" s="62" t="str">
        <f t="shared" si="87"/>
        <v>-</v>
      </c>
      <c r="O48" s="41" t="str">
        <f t="shared" si="88"/>
        <v>N</v>
      </c>
      <c r="P48" s="79">
        <v>2</v>
      </c>
      <c r="Q48" s="50" t="s">
        <v>56</v>
      </c>
      <c r="R48" s="50" t="str">
        <f t="shared" si="89"/>
        <v>o. Wert.</v>
      </c>
      <c r="S48" s="61">
        <f t="shared" si="90"/>
        <v>0</v>
      </c>
      <c r="T48" s="49" t="str">
        <f t="shared" si="91"/>
        <v xml:space="preserve"> / </v>
      </c>
      <c r="U48" s="27">
        <v>0</v>
      </c>
      <c r="V48" s="62" t="str">
        <f t="shared" si="92"/>
        <v>-</v>
      </c>
      <c r="W48" s="41" t="str">
        <f t="shared" si="93"/>
        <v>N</v>
      </c>
      <c r="X48" s="79">
        <v>2</v>
      </c>
      <c r="Y48" s="50" t="s">
        <v>56</v>
      </c>
      <c r="Z48" s="50" t="str">
        <f t="shared" si="94"/>
        <v>o. Wert.</v>
      </c>
      <c r="AA48" s="61">
        <f t="shared" si="95"/>
        <v>0</v>
      </c>
      <c r="AB48" s="49" t="str">
        <f t="shared" si="96"/>
        <v xml:space="preserve"> / </v>
      </c>
      <c r="AC48" s="27">
        <v>0</v>
      </c>
      <c r="AD48" s="62" t="str">
        <f t="shared" si="97"/>
        <v>-</v>
      </c>
      <c r="AE48" s="41" t="str">
        <f t="shared" si="98"/>
        <v>N</v>
      </c>
      <c r="AF48" s="79">
        <v>1</v>
      </c>
      <c r="AG48" s="50" t="s">
        <v>56</v>
      </c>
      <c r="AH48" s="50" t="str">
        <f t="shared" si="99"/>
        <v>o. Wert.</v>
      </c>
      <c r="AI48" s="61">
        <f t="shared" si="100"/>
        <v>0</v>
      </c>
      <c r="AJ48" s="49" t="str">
        <f t="shared" si="101"/>
        <v xml:space="preserve"> / </v>
      </c>
      <c r="AK48" s="27">
        <v>0</v>
      </c>
      <c r="AL48" s="62" t="str">
        <f t="shared" si="102"/>
        <v>-</v>
      </c>
      <c r="AM48" s="38" t="str">
        <f t="shared" si="103"/>
        <v>N</v>
      </c>
      <c r="AN48" s="79">
        <v>2</v>
      </c>
      <c r="AO48" s="87" t="s">
        <v>56</v>
      </c>
      <c r="AP48" s="50" t="str">
        <f t="shared" si="104"/>
        <v>o. Wert.</v>
      </c>
      <c r="AQ48" s="61">
        <f t="shared" si="105"/>
        <v>0</v>
      </c>
      <c r="AR48" s="49" t="str">
        <f t="shared" si="106"/>
        <v xml:space="preserve"> / </v>
      </c>
      <c r="AS48" s="27">
        <v>0</v>
      </c>
      <c r="AT48" s="62" t="str">
        <f t="shared" si="107"/>
        <v>-</v>
      </c>
      <c r="AU48" s="41" t="str">
        <f t="shared" si="108"/>
        <v>N</v>
      </c>
      <c r="AV48" s="62" t="str">
        <f t="shared" si="109"/>
        <v>-</v>
      </c>
      <c r="AW48" s="62" t="str">
        <f t="shared" si="110"/>
        <v>-</v>
      </c>
      <c r="AX48" s="62" t="str">
        <f t="shared" si="111"/>
        <v>-</v>
      </c>
      <c r="AY48" s="62" t="str">
        <f t="shared" si="112"/>
        <v>-</v>
      </c>
      <c r="AZ48" s="62" t="str">
        <f t="shared" si="113"/>
        <v>-</v>
      </c>
      <c r="BA48" s="75">
        <f t="shared" si="114"/>
        <v>0</v>
      </c>
      <c r="BB48" s="25" t="str">
        <f t="shared" si="115"/>
        <v>-</v>
      </c>
      <c r="BC48" s="25" t="str">
        <f t="shared" si="115"/>
        <v>-</v>
      </c>
      <c r="BD48" s="25" t="str">
        <f t="shared" si="115"/>
        <v>-</v>
      </c>
      <c r="BE48" s="25" t="str">
        <f t="shared" si="115"/>
        <v>-</v>
      </c>
      <c r="BF48" s="25" t="str">
        <f t="shared" si="115"/>
        <v>-</v>
      </c>
      <c r="BG48" s="88">
        <f t="shared" si="116"/>
        <v>0</v>
      </c>
      <c r="BH48" s="25" t="str">
        <f t="shared" si="117"/>
        <v>-</v>
      </c>
      <c r="BI48" s="25" t="str">
        <f t="shared" si="117"/>
        <v>-</v>
      </c>
      <c r="BJ48" s="25" t="str">
        <f t="shared" si="117"/>
        <v>-</v>
      </c>
      <c r="BK48" s="25" t="str">
        <f t="shared" si="117"/>
        <v>-</v>
      </c>
      <c r="BL48" s="25" t="str">
        <f t="shared" si="117"/>
        <v>-</v>
      </c>
      <c r="BM48" s="76">
        <f t="shared" si="118"/>
        <v>0</v>
      </c>
      <c r="BN48" s="93">
        <f t="shared" si="119"/>
        <v>0</v>
      </c>
      <c r="BO48" s="63">
        <f t="shared" si="120"/>
        <v>0</v>
      </c>
      <c r="BP48" s="51">
        <v>0</v>
      </c>
      <c r="BQ48" s="71">
        <f t="shared" si="121"/>
        <v>112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</row>
    <row r="49" spans="1:90" customFormat="1" hidden="1" x14ac:dyDescent="0.2">
      <c r="A49" s="51"/>
      <c r="B49" s="59" t="s">
        <v>10</v>
      </c>
      <c r="C49" s="48" t="s">
        <v>55</v>
      </c>
      <c r="D49" s="25" t="s">
        <v>106</v>
      </c>
      <c r="E49" s="98">
        <v>120</v>
      </c>
      <c r="F49" s="99">
        <v>120</v>
      </c>
      <c r="G49" s="100" t="s">
        <v>7</v>
      </c>
      <c r="H49" s="79"/>
      <c r="I49" s="50" t="s">
        <v>56</v>
      </c>
      <c r="J49" s="50" t="str">
        <f t="shared" si="84"/>
        <v>o. Wert.</v>
      </c>
      <c r="K49" s="61">
        <f t="shared" si="85"/>
        <v>0</v>
      </c>
      <c r="L49" s="49" t="str">
        <f t="shared" si="86"/>
        <v xml:space="preserve"> / </v>
      </c>
      <c r="M49" s="27">
        <v>0</v>
      </c>
      <c r="N49" s="62" t="str">
        <f t="shared" si="87"/>
        <v>-</v>
      </c>
      <c r="O49" s="41" t="str">
        <f t="shared" si="88"/>
        <v>N</v>
      </c>
      <c r="P49" s="79"/>
      <c r="Q49" s="50" t="s">
        <v>56</v>
      </c>
      <c r="R49" s="50" t="str">
        <f t="shared" si="89"/>
        <v>o. Wert.</v>
      </c>
      <c r="S49" s="61">
        <f t="shared" si="90"/>
        <v>0</v>
      </c>
      <c r="T49" s="49" t="str">
        <f t="shared" si="91"/>
        <v xml:space="preserve"> / </v>
      </c>
      <c r="U49" s="27">
        <v>0</v>
      </c>
      <c r="V49" s="62" t="str">
        <f t="shared" si="92"/>
        <v>-</v>
      </c>
      <c r="W49" s="41" t="str">
        <f t="shared" si="93"/>
        <v>N</v>
      </c>
      <c r="X49" s="79"/>
      <c r="Y49" s="50" t="s">
        <v>56</v>
      </c>
      <c r="Z49" s="50" t="str">
        <f t="shared" si="94"/>
        <v>o. Wert.</v>
      </c>
      <c r="AA49" s="61">
        <f t="shared" si="95"/>
        <v>0</v>
      </c>
      <c r="AB49" s="49" t="str">
        <f t="shared" si="96"/>
        <v xml:space="preserve"> / </v>
      </c>
      <c r="AC49" s="27">
        <v>0</v>
      </c>
      <c r="AD49" s="62" t="str">
        <f t="shared" si="97"/>
        <v>-</v>
      </c>
      <c r="AE49" s="41" t="str">
        <f t="shared" si="98"/>
        <v>N</v>
      </c>
      <c r="AF49" s="79"/>
      <c r="AG49" s="50" t="s">
        <v>56</v>
      </c>
      <c r="AH49" s="50" t="str">
        <f t="shared" si="99"/>
        <v>o. Wert.</v>
      </c>
      <c r="AI49" s="61">
        <f t="shared" si="100"/>
        <v>0</v>
      </c>
      <c r="AJ49" s="49" t="str">
        <f t="shared" si="101"/>
        <v xml:space="preserve"> / </v>
      </c>
      <c r="AK49" s="27">
        <v>0</v>
      </c>
      <c r="AL49" s="62" t="str">
        <f t="shared" si="102"/>
        <v>-</v>
      </c>
      <c r="AM49" s="38" t="str">
        <f t="shared" si="103"/>
        <v>N</v>
      </c>
      <c r="AN49" s="79"/>
      <c r="AO49" s="87" t="s">
        <v>56</v>
      </c>
      <c r="AP49" s="50" t="str">
        <f t="shared" si="104"/>
        <v>o. Wert.</v>
      </c>
      <c r="AQ49" s="61">
        <f t="shared" si="105"/>
        <v>0</v>
      </c>
      <c r="AR49" s="49" t="str">
        <f t="shared" si="106"/>
        <v xml:space="preserve"> / </v>
      </c>
      <c r="AS49" s="27">
        <v>0</v>
      </c>
      <c r="AT49" s="62" t="str">
        <f t="shared" si="107"/>
        <v>-</v>
      </c>
      <c r="AU49" s="41" t="str">
        <f t="shared" si="108"/>
        <v>N</v>
      </c>
      <c r="AV49" s="62" t="str">
        <f t="shared" si="109"/>
        <v>-</v>
      </c>
      <c r="AW49" s="62" t="str">
        <f t="shared" si="110"/>
        <v>-</v>
      </c>
      <c r="AX49" s="62" t="str">
        <f t="shared" si="111"/>
        <v>-</v>
      </c>
      <c r="AY49" s="62" t="str">
        <f t="shared" si="112"/>
        <v>-</v>
      </c>
      <c r="AZ49" s="62" t="str">
        <f t="shared" si="113"/>
        <v>-</v>
      </c>
      <c r="BA49" s="75">
        <f t="shared" si="114"/>
        <v>0</v>
      </c>
      <c r="BB49" s="25" t="str">
        <f t="shared" si="115"/>
        <v>-</v>
      </c>
      <c r="BC49" s="25" t="str">
        <f t="shared" si="115"/>
        <v>-</v>
      </c>
      <c r="BD49" s="25" t="str">
        <f t="shared" si="115"/>
        <v>-</v>
      </c>
      <c r="BE49" s="25" t="str">
        <f t="shared" si="115"/>
        <v>-</v>
      </c>
      <c r="BF49" s="25" t="str">
        <f t="shared" si="115"/>
        <v>-</v>
      </c>
      <c r="BG49" s="88">
        <f t="shared" si="116"/>
        <v>0</v>
      </c>
      <c r="BH49" s="25" t="str">
        <f t="shared" si="117"/>
        <v>-</v>
      </c>
      <c r="BI49" s="25" t="str">
        <f t="shared" si="117"/>
        <v>-</v>
      </c>
      <c r="BJ49" s="25" t="str">
        <f t="shared" si="117"/>
        <v>-</v>
      </c>
      <c r="BK49" s="25" t="str">
        <f t="shared" si="117"/>
        <v>-</v>
      </c>
      <c r="BL49" s="25" t="str">
        <f t="shared" si="117"/>
        <v>-</v>
      </c>
      <c r="BM49" s="76">
        <f t="shared" si="118"/>
        <v>0</v>
      </c>
      <c r="BN49" s="93">
        <f t="shared" si="119"/>
        <v>0</v>
      </c>
      <c r="BO49" s="63">
        <f t="shared" si="120"/>
        <v>0</v>
      </c>
      <c r="BP49" s="51">
        <v>0</v>
      </c>
      <c r="BQ49" s="71">
        <f t="shared" si="121"/>
        <v>120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</row>
    <row r="50" spans="1:90" customFormat="1" hidden="1" x14ac:dyDescent="0.2">
      <c r="A50" s="51"/>
      <c r="B50" s="59">
        <v>3300</v>
      </c>
      <c r="C50" s="48" t="s">
        <v>33</v>
      </c>
      <c r="D50" s="25" t="s">
        <v>107</v>
      </c>
      <c r="E50" s="98">
        <v>108</v>
      </c>
      <c r="F50" s="99">
        <f>E50</f>
        <v>108</v>
      </c>
      <c r="G50" s="100" t="s">
        <v>8</v>
      </c>
      <c r="H50" s="79">
        <v>0</v>
      </c>
      <c r="I50" s="50" t="s">
        <v>56</v>
      </c>
      <c r="J50" s="50" t="str">
        <f t="shared" si="84"/>
        <v>o. Wert.</v>
      </c>
      <c r="K50" s="61">
        <f t="shared" si="85"/>
        <v>0</v>
      </c>
      <c r="L50" s="49" t="str">
        <f t="shared" si="86"/>
        <v xml:space="preserve"> / </v>
      </c>
      <c r="M50" s="27">
        <v>0</v>
      </c>
      <c r="N50" s="62" t="str">
        <f t="shared" si="87"/>
        <v>-</v>
      </c>
      <c r="O50" s="41" t="str">
        <f t="shared" si="88"/>
        <v>N</v>
      </c>
      <c r="P50" s="79">
        <v>0</v>
      </c>
      <c r="Q50" s="50" t="s">
        <v>56</v>
      </c>
      <c r="R50" s="50" t="str">
        <f t="shared" si="89"/>
        <v>o. Wert.</v>
      </c>
      <c r="S50" s="61">
        <f t="shared" si="90"/>
        <v>0</v>
      </c>
      <c r="T50" s="49" t="str">
        <f t="shared" si="91"/>
        <v xml:space="preserve"> / </v>
      </c>
      <c r="U50" s="27">
        <v>0</v>
      </c>
      <c r="V50" s="62" t="str">
        <f t="shared" si="92"/>
        <v>-</v>
      </c>
      <c r="W50" s="41" t="str">
        <f t="shared" si="93"/>
        <v>N</v>
      </c>
      <c r="X50" s="79">
        <v>0</v>
      </c>
      <c r="Y50" s="50" t="s">
        <v>56</v>
      </c>
      <c r="Z50" s="50" t="str">
        <f t="shared" si="94"/>
        <v>o. Wert.</v>
      </c>
      <c r="AA50" s="61">
        <f t="shared" si="95"/>
        <v>0</v>
      </c>
      <c r="AB50" s="49" t="str">
        <f t="shared" si="96"/>
        <v xml:space="preserve"> / </v>
      </c>
      <c r="AC50" s="27">
        <v>0</v>
      </c>
      <c r="AD50" s="62" t="str">
        <f t="shared" si="97"/>
        <v>-</v>
      </c>
      <c r="AE50" s="41" t="str">
        <f t="shared" si="98"/>
        <v>N</v>
      </c>
      <c r="AF50" s="79">
        <v>0</v>
      </c>
      <c r="AG50" s="50" t="s">
        <v>56</v>
      </c>
      <c r="AH50" s="50" t="str">
        <f t="shared" si="99"/>
        <v>o. Wert.</v>
      </c>
      <c r="AI50" s="61">
        <f t="shared" si="100"/>
        <v>0</v>
      </c>
      <c r="AJ50" s="49" t="str">
        <f t="shared" si="101"/>
        <v xml:space="preserve"> / </v>
      </c>
      <c r="AK50" s="27">
        <v>0</v>
      </c>
      <c r="AL50" s="62" t="str">
        <f t="shared" si="102"/>
        <v>-</v>
      </c>
      <c r="AM50" s="38" t="str">
        <f t="shared" si="103"/>
        <v>N</v>
      </c>
      <c r="AN50" s="79">
        <v>0</v>
      </c>
      <c r="AO50" s="87" t="s">
        <v>56</v>
      </c>
      <c r="AP50" s="50" t="str">
        <f t="shared" si="104"/>
        <v>o. Wert.</v>
      </c>
      <c r="AQ50" s="61">
        <f t="shared" si="105"/>
        <v>0</v>
      </c>
      <c r="AR50" s="49" t="str">
        <f t="shared" si="106"/>
        <v xml:space="preserve"> / </v>
      </c>
      <c r="AS50" s="27">
        <v>0</v>
      </c>
      <c r="AT50" s="62" t="str">
        <f t="shared" si="107"/>
        <v>-</v>
      </c>
      <c r="AU50" s="41" t="str">
        <f t="shared" si="108"/>
        <v>N</v>
      </c>
      <c r="AV50" s="62" t="str">
        <f t="shared" si="109"/>
        <v>-</v>
      </c>
      <c r="AW50" s="62" t="str">
        <f t="shared" si="110"/>
        <v>-</v>
      </c>
      <c r="AX50" s="62" t="str">
        <f t="shared" si="111"/>
        <v>-</v>
      </c>
      <c r="AY50" s="62" t="str">
        <f t="shared" si="112"/>
        <v>-</v>
      </c>
      <c r="AZ50" s="62" t="str">
        <f t="shared" si="113"/>
        <v>-</v>
      </c>
      <c r="BA50" s="75">
        <f t="shared" si="114"/>
        <v>0</v>
      </c>
      <c r="BB50" s="25" t="str">
        <f t="shared" si="115"/>
        <v>-</v>
      </c>
      <c r="BC50" s="25" t="str">
        <f t="shared" si="115"/>
        <v>-</v>
      </c>
      <c r="BD50" s="25" t="str">
        <f t="shared" si="115"/>
        <v>-</v>
      </c>
      <c r="BE50" s="25" t="str">
        <f t="shared" si="115"/>
        <v>-</v>
      </c>
      <c r="BF50" s="25" t="str">
        <f t="shared" si="115"/>
        <v>-</v>
      </c>
      <c r="BG50" s="88">
        <f t="shared" si="116"/>
        <v>0</v>
      </c>
      <c r="BH50" s="25" t="str">
        <f t="shared" si="117"/>
        <v>-</v>
      </c>
      <c r="BI50" s="25" t="str">
        <f t="shared" si="117"/>
        <v>-</v>
      </c>
      <c r="BJ50" s="25" t="str">
        <f t="shared" si="117"/>
        <v>-</v>
      </c>
      <c r="BK50" s="25" t="str">
        <f t="shared" si="117"/>
        <v>-</v>
      </c>
      <c r="BL50" s="25" t="str">
        <f t="shared" si="117"/>
        <v>-</v>
      </c>
      <c r="BM50" s="76">
        <f t="shared" si="118"/>
        <v>0</v>
      </c>
      <c r="BN50" s="93">
        <f t="shared" si="119"/>
        <v>0</v>
      </c>
      <c r="BO50" s="63">
        <f t="shared" si="120"/>
        <v>0</v>
      </c>
      <c r="BP50" s="51">
        <v>0</v>
      </c>
      <c r="BQ50" s="71">
        <f t="shared" si="121"/>
        <v>108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</row>
    <row r="51" spans="1:90" s="95" customFormat="1" hidden="1" x14ac:dyDescent="0.2">
      <c r="A51" s="92"/>
      <c r="B51" s="59">
        <v>106</v>
      </c>
      <c r="C51" s="48" t="s">
        <v>60</v>
      </c>
      <c r="D51" s="25" t="s">
        <v>114</v>
      </c>
      <c r="E51" s="98">
        <v>114</v>
      </c>
      <c r="F51" s="99">
        <v>114</v>
      </c>
      <c r="G51" s="100" t="s">
        <v>7</v>
      </c>
      <c r="H51" s="79"/>
      <c r="I51" s="50" t="s">
        <v>56</v>
      </c>
      <c r="J51" s="50" t="str">
        <f t="shared" si="84"/>
        <v>o. Wert.</v>
      </c>
      <c r="K51" s="61">
        <f t="shared" si="85"/>
        <v>0</v>
      </c>
      <c r="L51" s="49" t="str">
        <f t="shared" si="86"/>
        <v xml:space="preserve"> / </v>
      </c>
      <c r="M51" s="27">
        <v>0</v>
      </c>
      <c r="N51" s="62" t="str">
        <f t="shared" si="87"/>
        <v>-</v>
      </c>
      <c r="O51" s="41" t="str">
        <f t="shared" si="88"/>
        <v>N</v>
      </c>
      <c r="P51" s="79"/>
      <c r="Q51" s="50" t="s">
        <v>56</v>
      </c>
      <c r="R51" s="50" t="str">
        <f t="shared" si="89"/>
        <v>o. Wert.</v>
      </c>
      <c r="S51" s="61">
        <f t="shared" si="90"/>
        <v>0</v>
      </c>
      <c r="T51" s="49" t="str">
        <f t="shared" si="91"/>
        <v xml:space="preserve"> / </v>
      </c>
      <c r="U51" s="27">
        <v>0</v>
      </c>
      <c r="V51" s="62" t="str">
        <f t="shared" si="92"/>
        <v>-</v>
      </c>
      <c r="W51" s="41" t="str">
        <f t="shared" si="93"/>
        <v>N</v>
      </c>
      <c r="X51" s="79"/>
      <c r="Y51" s="50" t="s">
        <v>56</v>
      </c>
      <c r="Z51" s="50" t="str">
        <f t="shared" si="94"/>
        <v>o. Wert.</v>
      </c>
      <c r="AA51" s="61">
        <f t="shared" si="95"/>
        <v>0</v>
      </c>
      <c r="AB51" s="49" t="str">
        <f t="shared" si="96"/>
        <v xml:space="preserve"> / </v>
      </c>
      <c r="AC51" s="27">
        <v>0</v>
      </c>
      <c r="AD51" s="62" t="str">
        <f t="shared" si="97"/>
        <v>-</v>
      </c>
      <c r="AE51" s="41" t="str">
        <f t="shared" si="98"/>
        <v>N</v>
      </c>
      <c r="AF51" s="79"/>
      <c r="AG51" s="50" t="s">
        <v>56</v>
      </c>
      <c r="AH51" s="50" t="str">
        <f t="shared" si="99"/>
        <v>o. Wert.</v>
      </c>
      <c r="AI51" s="61">
        <f t="shared" si="100"/>
        <v>0</v>
      </c>
      <c r="AJ51" s="49" t="str">
        <f t="shared" si="101"/>
        <v xml:space="preserve"> / </v>
      </c>
      <c r="AK51" s="27">
        <v>0</v>
      </c>
      <c r="AL51" s="62" t="str">
        <f t="shared" si="102"/>
        <v>-</v>
      </c>
      <c r="AM51" s="38" t="str">
        <f t="shared" si="103"/>
        <v>N</v>
      </c>
      <c r="AN51" s="79"/>
      <c r="AO51" s="87" t="s">
        <v>56</v>
      </c>
      <c r="AP51" s="50" t="str">
        <f t="shared" si="104"/>
        <v>o. Wert.</v>
      </c>
      <c r="AQ51" s="61">
        <f t="shared" si="105"/>
        <v>0</v>
      </c>
      <c r="AR51" s="49" t="str">
        <f t="shared" si="106"/>
        <v xml:space="preserve"> / </v>
      </c>
      <c r="AS51" s="27">
        <v>0</v>
      </c>
      <c r="AT51" s="62" t="str">
        <f t="shared" si="107"/>
        <v>-</v>
      </c>
      <c r="AU51" s="41" t="str">
        <f t="shared" si="108"/>
        <v>N</v>
      </c>
      <c r="AV51" s="62" t="str">
        <f t="shared" si="109"/>
        <v>-</v>
      </c>
      <c r="AW51" s="62" t="str">
        <f t="shared" si="110"/>
        <v>-</v>
      </c>
      <c r="AX51" s="62" t="str">
        <f t="shared" si="111"/>
        <v>-</v>
      </c>
      <c r="AY51" s="62" t="str">
        <f t="shared" si="112"/>
        <v>-</v>
      </c>
      <c r="AZ51" s="62" t="str">
        <f t="shared" si="113"/>
        <v>-</v>
      </c>
      <c r="BA51" s="75">
        <f t="shared" si="114"/>
        <v>0</v>
      </c>
      <c r="BB51" s="25" t="str">
        <f t="shared" si="115"/>
        <v>-</v>
      </c>
      <c r="BC51" s="25" t="str">
        <f t="shared" si="115"/>
        <v>-</v>
      </c>
      <c r="BD51" s="25" t="str">
        <f t="shared" si="115"/>
        <v>-</v>
      </c>
      <c r="BE51" s="25" t="str">
        <f t="shared" si="115"/>
        <v>-</v>
      </c>
      <c r="BF51" s="25" t="str">
        <f t="shared" si="115"/>
        <v>-</v>
      </c>
      <c r="BG51" s="88">
        <f t="shared" si="116"/>
        <v>0</v>
      </c>
      <c r="BH51" s="25" t="str">
        <f t="shared" si="117"/>
        <v>-</v>
      </c>
      <c r="BI51" s="25" t="str">
        <f t="shared" si="117"/>
        <v>-</v>
      </c>
      <c r="BJ51" s="25" t="str">
        <f t="shared" si="117"/>
        <v>-</v>
      </c>
      <c r="BK51" s="25" t="str">
        <f t="shared" si="117"/>
        <v>-</v>
      </c>
      <c r="BL51" s="25" t="str">
        <f t="shared" si="117"/>
        <v>-</v>
      </c>
      <c r="BM51" s="76">
        <f t="shared" si="118"/>
        <v>0</v>
      </c>
      <c r="BN51" s="93">
        <f t="shared" si="119"/>
        <v>0</v>
      </c>
      <c r="BO51" s="63">
        <f t="shared" si="120"/>
        <v>0</v>
      </c>
      <c r="BP51" s="51">
        <v>0</v>
      </c>
      <c r="BQ51" s="71">
        <f t="shared" si="121"/>
        <v>114</v>
      </c>
      <c r="BR51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</row>
    <row r="52" spans="1:90" customFormat="1" hidden="1" x14ac:dyDescent="0.2">
      <c r="A52" s="92"/>
      <c r="B52" s="59" t="s">
        <v>73</v>
      </c>
      <c r="C52" s="48" t="s">
        <v>75</v>
      </c>
      <c r="D52" s="25" t="s">
        <v>105</v>
      </c>
      <c r="E52" s="98">
        <v>106</v>
      </c>
      <c r="F52" s="99">
        <f t="shared" ref="F52:F57" si="123">E52</f>
        <v>106</v>
      </c>
      <c r="G52" s="100" t="s">
        <v>7</v>
      </c>
      <c r="H52" s="79"/>
      <c r="I52" s="50" t="s">
        <v>56</v>
      </c>
      <c r="J52" s="50" t="str">
        <f t="shared" si="84"/>
        <v>o. Wert.</v>
      </c>
      <c r="K52" s="61">
        <f t="shared" si="85"/>
        <v>0</v>
      </c>
      <c r="L52" s="49" t="str">
        <f t="shared" si="86"/>
        <v xml:space="preserve"> / </v>
      </c>
      <c r="M52" s="27">
        <v>0</v>
      </c>
      <c r="N52" s="62" t="str">
        <f t="shared" si="87"/>
        <v>-</v>
      </c>
      <c r="O52" s="41" t="str">
        <f t="shared" si="88"/>
        <v>N</v>
      </c>
      <c r="P52" s="79"/>
      <c r="Q52" s="50" t="s">
        <v>56</v>
      </c>
      <c r="R52" s="50" t="str">
        <f t="shared" si="89"/>
        <v>o. Wert.</v>
      </c>
      <c r="S52" s="61">
        <f t="shared" si="90"/>
        <v>0</v>
      </c>
      <c r="T52" s="49" t="str">
        <f t="shared" si="91"/>
        <v xml:space="preserve"> / </v>
      </c>
      <c r="U52" s="27">
        <v>0</v>
      </c>
      <c r="V52" s="62" t="str">
        <f t="shared" si="92"/>
        <v>-</v>
      </c>
      <c r="W52" s="41" t="str">
        <f t="shared" si="93"/>
        <v>N</v>
      </c>
      <c r="X52" s="79"/>
      <c r="Y52" s="50" t="s">
        <v>56</v>
      </c>
      <c r="Z52" s="50" t="str">
        <f t="shared" si="94"/>
        <v>o. Wert.</v>
      </c>
      <c r="AA52" s="61">
        <f t="shared" si="95"/>
        <v>0</v>
      </c>
      <c r="AB52" s="49" t="str">
        <f t="shared" si="96"/>
        <v xml:space="preserve"> / </v>
      </c>
      <c r="AC52" s="27">
        <v>0</v>
      </c>
      <c r="AD52" s="62" t="str">
        <f t="shared" si="97"/>
        <v>-</v>
      </c>
      <c r="AE52" s="41" t="str">
        <f t="shared" si="98"/>
        <v>N</v>
      </c>
      <c r="AF52" s="79">
        <v>0</v>
      </c>
      <c r="AG52" s="50" t="s">
        <v>56</v>
      </c>
      <c r="AH52" s="50" t="str">
        <f t="shared" si="99"/>
        <v>o. Wert.</v>
      </c>
      <c r="AI52" s="61">
        <f t="shared" si="100"/>
        <v>0</v>
      </c>
      <c r="AJ52" s="49" t="str">
        <f t="shared" si="101"/>
        <v xml:space="preserve"> / </v>
      </c>
      <c r="AK52" s="27">
        <v>0</v>
      </c>
      <c r="AL52" s="62" t="str">
        <f t="shared" si="102"/>
        <v>-</v>
      </c>
      <c r="AM52" s="38" t="str">
        <f t="shared" si="103"/>
        <v>N</v>
      </c>
      <c r="AN52" s="79"/>
      <c r="AO52" s="87" t="s">
        <v>56</v>
      </c>
      <c r="AP52" s="50" t="str">
        <f t="shared" si="104"/>
        <v>o. Wert.</v>
      </c>
      <c r="AQ52" s="61">
        <f t="shared" si="105"/>
        <v>0</v>
      </c>
      <c r="AR52" s="49" t="str">
        <f t="shared" si="106"/>
        <v xml:space="preserve"> / </v>
      </c>
      <c r="AS52" s="27">
        <v>0</v>
      </c>
      <c r="AT52" s="62" t="str">
        <f t="shared" si="107"/>
        <v>-</v>
      </c>
      <c r="AU52" s="41" t="str">
        <f t="shared" si="108"/>
        <v>N</v>
      </c>
      <c r="AV52" s="62" t="str">
        <f t="shared" si="109"/>
        <v>-</v>
      </c>
      <c r="AW52" s="62" t="str">
        <f t="shared" si="110"/>
        <v>-</v>
      </c>
      <c r="AX52" s="62" t="str">
        <f t="shared" si="111"/>
        <v>-</v>
      </c>
      <c r="AY52" s="62" t="str">
        <f t="shared" si="112"/>
        <v>-</v>
      </c>
      <c r="AZ52" s="62" t="str">
        <f t="shared" si="113"/>
        <v>-</v>
      </c>
      <c r="BA52" s="75">
        <f t="shared" si="114"/>
        <v>0</v>
      </c>
      <c r="BB52" s="25" t="str">
        <f t="shared" si="115"/>
        <v>-</v>
      </c>
      <c r="BC52" s="25" t="str">
        <f t="shared" si="115"/>
        <v>-</v>
      </c>
      <c r="BD52" s="25" t="str">
        <f t="shared" si="115"/>
        <v>-</v>
      </c>
      <c r="BE52" s="25" t="str">
        <f t="shared" si="115"/>
        <v>-</v>
      </c>
      <c r="BF52" s="25" t="str">
        <f t="shared" si="115"/>
        <v>-</v>
      </c>
      <c r="BG52" s="88">
        <f t="shared" si="116"/>
        <v>0</v>
      </c>
      <c r="BH52" s="25" t="str">
        <f t="shared" si="117"/>
        <v>-</v>
      </c>
      <c r="BI52" s="25" t="str">
        <f t="shared" si="117"/>
        <v>-</v>
      </c>
      <c r="BJ52" s="25" t="str">
        <f t="shared" si="117"/>
        <v>-</v>
      </c>
      <c r="BK52" s="25" t="str">
        <f t="shared" si="117"/>
        <v>-</v>
      </c>
      <c r="BL52" s="25" t="str">
        <f t="shared" si="117"/>
        <v>-</v>
      </c>
      <c r="BM52" s="76">
        <f t="shared" si="118"/>
        <v>0</v>
      </c>
      <c r="BN52" s="93">
        <f t="shared" si="119"/>
        <v>0</v>
      </c>
      <c r="BO52" s="63">
        <f t="shared" si="120"/>
        <v>0</v>
      </c>
      <c r="BP52" s="51">
        <v>0</v>
      </c>
      <c r="BQ52" s="71">
        <f t="shared" si="121"/>
        <v>106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</row>
    <row r="53" spans="1:90" customFormat="1" hidden="1" x14ac:dyDescent="0.2">
      <c r="A53" s="51"/>
      <c r="B53" s="59" t="s">
        <v>54</v>
      </c>
      <c r="C53" s="48" t="s">
        <v>42</v>
      </c>
      <c r="D53" s="25" t="s">
        <v>84</v>
      </c>
      <c r="E53" s="98">
        <v>116</v>
      </c>
      <c r="F53" s="99">
        <f t="shared" si="123"/>
        <v>116</v>
      </c>
      <c r="G53" s="100" t="s">
        <v>8</v>
      </c>
      <c r="H53" s="79"/>
      <c r="I53" s="50" t="s">
        <v>56</v>
      </c>
      <c r="J53" s="50" t="str">
        <f t="shared" si="84"/>
        <v>o. Wert.</v>
      </c>
      <c r="K53" s="61">
        <f t="shared" si="85"/>
        <v>0</v>
      </c>
      <c r="L53" s="49" t="str">
        <f t="shared" si="86"/>
        <v xml:space="preserve"> / </v>
      </c>
      <c r="M53" s="27">
        <v>0</v>
      </c>
      <c r="N53" s="62" t="str">
        <f t="shared" si="87"/>
        <v>-</v>
      </c>
      <c r="O53" s="41" t="str">
        <f t="shared" si="88"/>
        <v>N</v>
      </c>
      <c r="P53" s="79"/>
      <c r="Q53" s="50" t="s">
        <v>56</v>
      </c>
      <c r="R53" s="50" t="str">
        <f t="shared" si="89"/>
        <v>o. Wert.</v>
      </c>
      <c r="S53" s="61">
        <f t="shared" si="90"/>
        <v>0</v>
      </c>
      <c r="T53" s="49" t="str">
        <f t="shared" si="91"/>
        <v xml:space="preserve"> / </v>
      </c>
      <c r="U53" s="27">
        <v>0</v>
      </c>
      <c r="V53" s="62" t="str">
        <f t="shared" si="92"/>
        <v>-</v>
      </c>
      <c r="W53" s="41" t="str">
        <f t="shared" si="93"/>
        <v>N</v>
      </c>
      <c r="X53" s="105">
        <v>2</v>
      </c>
      <c r="Y53" s="50" t="s">
        <v>56</v>
      </c>
      <c r="Z53" s="50" t="str">
        <f t="shared" si="94"/>
        <v>o. Wert.</v>
      </c>
      <c r="AA53" s="61">
        <f t="shared" si="95"/>
        <v>0</v>
      </c>
      <c r="AB53" s="49" t="str">
        <f t="shared" si="96"/>
        <v xml:space="preserve"> / </v>
      </c>
      <c r="AC53" s="27">
        <v>0</v>
      </c>
      <c r="AD53" s="62" t="str">
        <f t="shared" si="97"/>
        <v>-</v>
      </c>
      <c r="AE53" s="41" t="str">
        <f t="shared" si="98"/>
        <v>N</v>
      </c>
      <c r="AF53" s="79">
        <v>0</v>
      </c>
      <c r="AG53" s="50" t="s">
        <v>56</v>
      </c>
      <c r="AH53" s="50" t="str">
        <f t="shared" si="99"/>
        <v>o. Wert.</v>
      </c>
      <c r="AI53" s="61">
        <f t="shared" si="100"/>
        <v>0</v>
      </c>
      <c r="AJ53" s="49" t="str">
        <f t="shared" si="101"/>
        <v xml:space="preserve"> / </v>
      </c>
      <c r="AK53" s="27">
        <v>0</v>
      </c>
      <c r="AL53" s="62" t="str">
        <f t="shared" si="102"/>
        <v>-</v>
      </c>
      <c r="AM53" s="38" t="str">
        <f t="shared" si="103"/>
        <v>N</v>
      </c>
      <c r="AN53" s="79"/>
      <c r="AO53" s="87" t="s">
        <v>56</v>
      </c>
      <c r="AP53" s="50" t="str">
        <f t="shared" si="104"/>
        <v>o. Wert.</v>
      </c>
      <c r="AQ53" s="61">
        <f t="shared" si="105"/>
        <v>0</v>
      </c>
      <c r="AR53" s="49" t="str">
        <f t="shared" si="106"/>
        <v xml:space="preserve"> / </v>
      </c>
      <c r="AS53" s="27">
        <v>0</v>
      </c>
      <c r="AT53" s="62" t="str">
        <f t="shared" si="107"/>
        <v>-</v>
      </c>
      <c r="AU53" s="41" t="str">
        <f t="shared" si="108"/>
        <v>N</v>
      </c>
      <c r="AV53" s="62" t="str">
        <f t="shared" si="109"/>
        <v>-</v>
      </c>
      <c r="AW53" s="62" t="str">
        <f t="shared" si="110"/>
        <v>-</v>
      </c>
      <c r="AX53" s="62" t="str">
        <f t="shared" si="111"/>
        <v>-</v>
      </c>
      <c r="AY53" s="62" t="str">
        <f t="shared" si="112"/>
        <v>-</v>
      </c>
      <c r="AZ53" s="62" t="str">
        <f t="shared" si="113"/>
        <v>-</v>
      </c>
      <c r="BA53" s="75">
        <f t="shared" si="114"/>
        <v>0</v>
      </c>
      <c r="BB53" s="25" t="str">
        <f t="shared" si="115"/>
        <v>-</v>
      </c>
      <c r="BC53" s="25" t="str">
        <f t="shared" si="115"/>
        <v>-</v>
      </c>
      <c r="BD53" s="25" t="str">
        <f t="shared" si="115"/>
        <v>-</v>
      </c>
      <c r="BE53" s="25" t="str">
        <f t="shared" si="115"/>
        <v>-</v>
      </c>
      <c r="BF53" s="25" t="str">
        <f t="shared" si="115"/>
        <v>-</v>
      </c>
      <c r="BG53" s="88">
        <f t="shared" si="116"/>
        <v>0</v>
      </c>
      <c r="BH53" s="25" t="str">
        <f t="shared" si="117"/>
        <v>-</v>
      </c>
      <c r="BI53" s="25" t="str">
        <f t="shared" si="117"/>
        <v>-</v>
      </c>
      <c r="BJ53" s="25" t="str">
        <f t="shared" si="117"/>
        <v>-</v>
      </c>
      <c r="BK53" s="25" t="str">
        <f t="shared" si="117"/>
        <v>-</v>
      </c>
      <c r="BL53" s="25" t="str">
        <f t="shared" si="117"/>
        <v>-</v>
      </c>
      <c r="BM53" s="76">
        <f t="shared" si="118"/>
        <v>0</v>
      </c>
      <c r="BN53" s="93">
        <f t="shared" si="119"/>
        <v>0</v>
      </c>
      <c r="BO53" s="63">
        <f t="shared" si="120"/>
        <v>0</v>
      </c>
      <c r="BP53" s="51">
        <v>0</v>
      </c>
      <c r="BQ53" s="71">
        <f t="shared" si="121"/>
        <v>116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</row>
    <row r="54" spans="1:90" customFormat="1" hidden="1" x14ac:dyDescent="0.2">
      <c r="A54" s="51"/>
      <c r="B54" s="59">
        <v>131</v>
      </c>
      <c r="C54" s="48" t="s">
        <v>63</v>
      </c>
      <c r="D54" s="25" t="s">
        <v>108</v>
      </c>
      <c r="E54" s="98">
        <v>112</v>
      </c>
      <c r="F54" s="99">
        <f t="shared" si="123"/>
        <v>112</v>
      </c>
      <c r="G54" s="100" t="s">
        <v>8</v>
      </c>
      <c r="H54" s="79">
        <v>0</v>
      </c>
      <c r="I54" s="50" t="s">
        <v>56</v>
      </c>
      <c r="J54" s="50" t="str">
        <f t="shared" si="84"/>
        <v>o. Wert.</v>
      </c>
      <c r="K54" s="61">
        <f t="shared" si="85"/>
        <v>0</v>
      </c>
      <c r="L54" s="49" t="str">
        <f t="shared" si="86"/>
        <v xml:space="preserve"> / </v>
      </c>
      <c r="M54" s="27">
        <v>0</v>
      </c>
      <c r="N54" s="62" t="str">
        <f t="shared" si="87"/>
        <v>-</v>
      </c>
      <c r="O54" s="41" t="str">
        <f t="shared" si="88"/>
        <v>N</v>
      </c>
      <c r="P54" s="79">
        <v>0</v>
      </c>
      <c r="Q54" s="50" t="s">
        <v>56</v>
      </c>
      <c r="R54" s="50" t="str">
        <f t="shared" si="89"/>
        <v>o. Wert.</v>
      </c>
      <c r="S54" s="61">
        <f t="shared" si="90"/>
        <v>0</v>
      </c>
      <c r="T54" s="49" t="str">
        <f t="shared" si="91"/>
        <v xml:space="preserve"> / </v>
      </c>
      <c r="U54" s="27">
        <v>0</v>
      </c>
      <c r="V54" s="62" t="str">
        <f t="shared" si="92"/>
        <v>-</v>
      </c>
      <c r="W54" s="41" t="str">
        <f t="shared" si="93"/>
        <v>N</v>
      </c>
      <c r="X54" s="79">
        <v>0</v>
      </c>
      <c r="Y54" s="50" t="s">
        <v>56</v>
      </c>
      <c r="Z54" s="50" t="str">
        <f t="shared" si="94"/>
        <v>o. Wert.</v>
      </c>
      <c r="AA54" s="61">
        <f t="shared" si="95"/>
        <v>0</v>
      </c>
      <c r="AB54" s="49" t="str">
        <f t="shared" si="96"/>
        <v xml:space="preserve"> / </v>
      </c>
      <c r="AC54" s="27">
        <v>0</v>
      </c>
      <c r="AD54" s="62" t="str">
        <f t="shared" si="97"/>
        <v>-</v>
      </c>
      <c r="AE54" s="41" t="str">
        <f t="shared" si="98"/>
        <v>N</v>
      </c>
      <c r="AF54" s="79">
        <v>0</v>
      </c>
      <c r="AG54" s="50" t="s">
        <v>56</v>
      </c>
      <c r="AH54" s="50" t="str">
        <f t="shared" si="99"/>
        <v>o. Wert.</v>
      </c>
      <c r="AI54" s="61">
        <f t="shared" si="100"/>
        <v>0</v>
      </c>
      <c r="AJ54" s="49" t="str">
        <f t="shared" si="101"/>
        <v xml:space="preserve"> / </v>
      </c>
      <c r="AK54" s="27">
        <v>0</v>
      </c>
      <c r="AL54" s="62" t="str">
        <f t="shared" si="102"/>
        <v>-</v>
      </c>
      <c r="AM54" s="38" t="str">
        <f t="shared" si="103"/>
        <v>N</v>
      </c>
      <c r="AN54" s="79">
        <v>0</v>
      </c>
      <c r="AO54" s="87" t="s">
        <v>56</v>
      </c>
      <c r="AP54" s="50" t="str">
        <f t="shared" si="104"/>
        <v>o. Wert.</v>
      </c>
      <c r="AQ54" s="61">
        <f t="shared" si="105"/>
        <v>0</v>
      </c>
      <c r="AR54" s="49" t="str">
        <f t="shared" si="106"/>
        <v xml:space="preserve"> / </v>
      </c>
      <c r="AS54" s="27">
        <v>0</v>
      </c>
      <c r="AT54" s="62" t="str">
        <f t="shared" si="107"/>
        <v>-</v>
      </c>
      <c r="AU54" s="41" t="str">
        <f t="shared" si="108"/>
        <v>N</v>
      </c>
      <c r="AV54" s="62" t="str">
        <f t="shared" si="109"/>
        <v>-</v>
      </c>
      <c r="AW54" s="62" t="str">
        <f t="shared" si="110"/>
        <v>-</v>
      </c>
      <c r="AX54" s="62" t="str">
        <f t="shared" si="111"/>
        <v>-</v>
      </c>
      <c r="AY54" s="62" t="str">
        <f t="shared" si="112"/>
        <v>-</v>
      </c>
      <c r="AZ54" s="62" t="str">
        <f t="shared" si="113"/>
        <v>-</v>
      </c>
      <c r="BA54" s="75">
        <f t="shared" si="114"/>
        <v>0</v>
      </c>
      <c r="BB54" s="25" t="str">
        <f t="shared" si="115"/>
        <v>-</v>
      </c>
      <c r="BC54" s="25" t="str">
        <f t="shared" si="115"/>
        <v>-</v>
      </c>
      <c r="BD54" s="25" t="str">
        <f t="shared" si="115"/>
        <v>-</v>
      </c>
      <c r="BE54" s="25" t="str">
        <f t="shared" si="115"/>
        <v>-</v>
      </c>
      <c r="BF54" s="25" t="str">
        <f t="shared" si="115"/>
        <v>-</v>
      </c>
      <c r="BG54" s="88">
        <f t="shared" si="116"/>
        <v>0</v>
      </c>
      <c r="BH54" s="25" t="str">
        <f t="shared" si="117"/>
        <v>-</v>
      </c>
      <c r="BI54" s="25" t="str">
        <f t="shared" si="117"/>
        <v>-</v>
      </c>
      <c r="BJ54" s="25" t="str">
        <f t="shared" si="117"/>
        <v>-</v>
      </c>
      <c r="BK54" s="25" t="str">
        <f t="shared" si="117"/>
        <v>-</v>
      </c>
      <c r="BL54" s="25" t="str">
        <f t="shared" si="117"/>
        <v>-</v>
      </c>
      <c r="BM54" s="76">
        <f t="shared" si="118"/>
        <v>0</v>
      </c>
      <c r="BN54" s="93">
        <f t="shared" si="119"/>
        <v>0</v>
      </c>
      <c r="BO54" s="63">
        <f t="shared" si="120"/>
        <v>0</v>
      </c>
      <c r="BP54" s="51">
        <v>0</v>
      </c>
      <c r="BQ54" s="71">
        <f t="shared" si="121"/>
        <v>112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</row>
    <row r="55" spans="1:90" customFormat="1" hidden="1" x14ac:dyDescent="0.2">
      <c r="A55" s="51"/>
      <c r="B55" s="59">
        <v>1605</v>
      </c>
      <c r="C55" s="48" t="s">
        <v>62</v>
      </c>
      <c r="D55" s="25" t="s">
        <v>95</v>
      </c>
      <c r="E55" s="98">
        <v>115</v>
      </c>
      <c r="F55" s="99">
        <f t="shared" si="123"/>
        <v>115</v>
      </c>
      <c r="G55" s="100" t="s">
        <v>8</v>
      </c>
      <c r="H55" s="79">
        <v>0</v>
      </c>
      <c r="I55" s="50" t="s">
        <v>56</v>
      </c>
      <c r="J55" s="50" t="str">
        <f t="shared" si="84"/>
        <v>o. Wert.</v>
      </c>
      <c r="K55" s="61">
        <f t="shared" si="85"/>
        <v>0</v>
      </c>
      <c r="L55" s="49" t="str">
        <f t="shared" si="86"/>
        <v xml:space="preserve"> / </v>
      </c>
      <c r="M55" s="27">
        <v>0</v>
      </c>
      <c r="N55" s="62" t="str">
        <f t="shared" si="87"/>
        <v>-</v>
      </c>
      <c r="O55" s="41" t="str">
        <f t="shared" si="88"/>
        <v>N</v>
      </c>
      <c r="P55" s="79">
        <v>0</v>
      </c>
      <c r="Q55" s="50" t="s">
        <v>56</v>
      </c>
      <c r="R55" s="50" t="str">
        <f t="shared" si="89"/>
        <v>o. Wert.</v>
      </c>
      <c r="S55" s="61">
        <f t="shared" si="90"/>
        <v>0</v>
      </c>
      <c r="T55" s="49" t="str">
        <f t="shared" si="91"/>
        <v xml:space="preserve"> / </v>
      </c>
      <c r="U55" s="27">
        <v>0</v>
      </c>
      <c r="V55" s="62" t="str">
        <f t="shared" si="92"/>
        <v>-</v>
      </c>
      <c r="W55" s="41" t="str">
        <f t="shared" si="93"/>
        <v>N</v>
      </c>
      <c r="X55" s="79">
        <v>0</v>
      </c>
      <c r="Y55" s="50" t="s">
        <v>56</v>
      </c>
      <c r="Z55" s="50" t="str">
        <f t="shared" si="94"/>
        <v>o. Wert.</v>
      </c>
      <c r="AA55" s="61">
        <f t="shared" si="95"/>
        <v>0</v>
      </c>
      <c r="AB55" s="49" t="str">
        <f t="shared" si="96"/>
        <v xml:space="preserve"> / </v>
      </c>
      <c r="AC55" s="27">
        <v>0</v>
      </c>
      <c r="AD55" s="62" t="str">
        <f t="shared" si="97"/>
        <v>-</v>
      </c>
      <c r="AE55" s="41" t="str">
        <f t="shared" si="98"/>
        <v>N</v>
      </c>
      <c r="AF55" s="79">
        <v>0</v>
      </c>
      <c r="AG55" s="50" t="s">
        <v>56</v>
      </c>
      <c r="AH55" s="50" t="str">
        <f t="shared" si="99"/>
        <v>o. Wert.</v>
      </c>
      <c r="AI55" s="61">
        <f t="shared" si="100"/>
        <v>0</v>
      </c>
      <c r="AJ55" s="49" t="str">
        <f t="shared" si="101"/>
        <v xml:space="preserve"> / </v>
      </c>
      <c r="AK55" s="27">
        <v>0</v>
      </c>
      <c r="AL55" s="62" t="str">
        <f t="shared" si="102"/>
        <v>-</v>
      </c>
      <c r="AM55" s="38" t="str">
        <f t="shared" si="103"/>
        <v>N</v>
      </c>
      <c r="AN55" s="79">
        <v>0</v>
      </c>
      <c r="AO55" s="87" t="s">
        <v>56</v>
      </c>
      <c r="AP55" s="50" t="str">
        <f t="shared" si="104"/>
        <v>o. Wert.</v>
      </c>
      <c r="AQ55" s="61">
        <f t="shared" si="105"/>
        <v>0</v>
      </c>
      <c r="AR55" s="49" t="str">
        <f t="shared" si="106"/>
        <v xml:space="preserve"> / </v>
      </c>
      <c r="AS55" s="27">
        <v>0</v>
      </c>
      <c r="AT55" s="62" t="str">
        <f t="shared" si="107"/>
        <v>-</v>
      </c>
      <c r="AU55" s="41" t="str">
        <f t="shared" si="108"/>
        <v>N</v>
      </c>
      <c r="AV55" s="62" t="str">
        <f t="shared" si="109"/>
        <v>-</v>
      </c>
      <c r="AW55" s="62" t="str">
        <f t="shared" si="110"/>
        <v>-</v>
      </c>
      <c r="AX55" s="62" t="str">
        <f t="shared" si="111"/>
        <v>-</v>
      </c>
      <c r="AY55" s="62" t="str">
        <f t="shared" si="112"/>
        <v>-</v>
      </c>
      <c r="AZ55" s="62" t="str">
        <f t="shared" si="113"/>
        <v>-</v>
      </c>
      <c r="BA55" s="75">
        <f t="shared" si="114"/>
        <v>0</v>
      </c>
      <c r="BB55" s="25" t="str">
        <f t="shared" si="115"/>
        <v>-</v>
      </c>
      <c r="BC55" s="25" t="str">
        <f t="shared" si="115"/>
        <v>-</v>
      </c>
      <c r="BD55" s="25" t="str">
        <f t="shared" si="115"/>
        <v>-</v>
      </c>
      <c r="BE55" s="25" t="str">
        <f t="shared" si="115"/>
        <v>-</v>
      </c>
      <c r="BF55" s="25" t="str">
        <f t="shared" si="115"/>
        <v>-</v>
      </c>
      <c r="BG55" s="88">
        <f t="shared" si="116"/>
        <v>0</v>
      </c>
      <c r="BH55" s="25" t="str">
        <f t="shared" si="117"/>
        <v>-</v>
      </c>
      <c r="BI55" s="25" t="str">
        <f t="shared" si="117"/>
        <v>-</v>
      </c>
      <c r="BJ55" s="25" t="str">
        <f t="shared" si="117"/>
        <v>-</v>
      </c>
      <c r="BK55" s="25" t="str">
        <f t="shared" si="117"/>
        <v>-</v>
      </c>
      <c r="BL55" s="25" t="str">
        <f t="shared" si="117"/>
        <v>-</v>
      </c>
      <c r="BM55" s="76">
        <f t="shared" si="118"/>
        <v>0</v>
      </c>
      <c r="BN55" s="93">
        <f t="shared" si="119"/>
        <v>0</v>
      </c>
      <c r="BO55" s="63">
        <f t="shared" si="120"/>
        <v>0</v>
      </c>
      <c r="BP55" s="51">
        <v>0</v>
      </c>
      <c r="BQ55" s="71">
        <f t="shared" si="121"/>
        <v>115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</row>
    <row r="56" spans="1:90" customFormat="1" ht="13.5" hidden="1" customHeight="1" x14ac:dyDescent="0.2">
      <c r="A56" s="51"/>
      <c r="B56" s="59" t="s">
        <v>37</v>
      </c>
      <c r="C56" s="48" t="s">
        <v>38</v>
      </c>
      <c r="D56" s="25" t="s">
        <v>116</v>
      </c>
      <c r="E56" s="98">
        <v>111</v>
      </c>
      <c r="F56" s="99">
        <f t="shared" si="123"/>
        <v>111</v>
      </c>
      <c r="G56" s="100" t="s">
        <v>7</v>
      </c>
      <c r="H56" s="79"/>
      <c r="I56" s="50" t="s">
        <v>56</v>
      </c>
      <c r="J56" s="50" t="str">
        <f t="shared" si="84"/>
        <v>o. Wert.</v>
      </c>
      <c r="K56" s="61">
        <f t="shared" si="85"/>
        <v>0</v>
      </c>
      <c r="L56" s="49" t="str">
        <f t="shared" si="86"/>
        <v xml:space="preserve"> / </v>
      </c>
      <c r="M56" s="27">
        <v>0</v>
      </c>
      <c r="N56" s="62" t="str">
        <f t="shared" si="87"/>
        <v>-</v>
      </c>
      <c r="O56" s="41" t="str">
        <f t="shared" si="88"/>
        <v>N</v>
      </c>
      <c r="P56" s="79"/>
      <c r="Q56" s="50" t="s">
        <v>56</v>
      </c>
      <c r="R56" s="50" t="str">
        <f t="shared" si="89"/>
        <v>o. Wert.</v>
      </c>
      <c r="S56" s="61">
        <f t="shared" si="90"/>
        <v>0</v>
      </c>
      <c r="T56" s="49" t="str">
        <f t="shared" si="91"/>
        <v xml:space="preserve"> / </v>
      </c>
      <c r="U56" s="27">
        <v>0</v>
      </c>
      <c r="V56" s="62" t="str">
        <f t="shared" si="92"/>
        <v>-</v>
      </c>
      <c r="W56" s="41" t="str">
        <f t="shared" si="93"/>
        <v>N</v>
      </c>
      <c r="X56" s="79"/>
      <c r="Y56" s="50" t="s">
        <v>56</v>
      </c>
      <c r="Z56" s="50" t="str">
        <f t="shared" si="94"/>
        <v>o. Wert.</v>
      </c>
      <c r="AA56" s="61">
        <f t="shared" si="95"/>
        <v>0</v>
      </c>
      <c r="AB56" s="49" t="str">
        <f t="shared" si="96"/>
        <v xml:space="preserve"> / </v>
      </c>
      <c r="AC56" s="27">
        <v>0</v>
      </c>
      <c r="AD56" s="62" t="str">
        <f t="shared" si="97"/>
        <v>-</v>
      </c>
      <c r="AE56" s="41" t="str">
        <f t="shared" si="98"/>
        <v>N</v>
      </c>
      <c r="AF56" s="79"/>
      <c r="AG56" s="50" t="s">
        <v>56</v>
      </c>
      <c r="AH56" s="50" t="str">
        <f t="shared" si="99"/>
        <v>o. Wert.</v>
      </c>
      <c r="AI56" s="61">
        <f t="shared" si="100"/>
        <v>0</v>
      </c>
      <c r="AJ56" s="49" t="str">
        <f t="shared" si="101"/>
        <v xml:space="preserve"> / </v>
      </c>
      <c r="AK56" s="27">
        <v>0</v>
      </c>
      <c r="AL56" s="62" t="str">
        <f t="shared" si="102"/>
        <v>-</v>
      </c>
      <c r="AM56" s="38" t="str">
        <f t="shared" si="103"/>
        <v>N</v>
      </c>
      <c r="AN56" s="79"/>
      <c r="AO56" s="87" t="s">
        <v>56</v>
      </c>
      <c r="AP56" s="50" t="str">
        <f t="shared" si="104"/>
        <v>o. Wert.</v>
      </c>
      <c r="AQ56" s="61">
        <f t="shared" si="105"/>
        <v>0</v>
      </c>
      <c r="AR56" s="49" t="str">
        <f t="shared" si="106"/>
        <v xml:space="preserve"> / </v>
      </c>
      <c r="AS56" s="27">
        <v>0</v>
      </c>
      <c r="AT56" s="62" t="str">
        <f t="shared" si="107"/>
        <v>-</v>
      </c>
      <c r="AU56" s="41" t="str">
        <f t="shared" si="108"/>
        <v>N</v>
      </c>
      <c r="AV56" s="62" t="str">
        <f t="shared" si="109"/>
        <v>-</v>
      </c>
      <c r="AW56" s="62" t="str">
        <f t="shared" si="110"/>
        <v>-</v>
      </c>
      <c r="AX56" s="62" t="str">
        <f t="shared" si="111"/>
        <v>-</v>
      </c>
      <c r="AY56" s="62" t="str">
        <f t="shared" si="112"/>
        <v>-</v>
      </c>
      <c r="AZ56" s="62" t="str">
        <f t="shared" si="113"/>
        <v>-</v>
      </c>
      <c r="BA56" s="75">
        <f t="shared" si="114"/>
        <v>0</v>
      </c>
      <c r="BB56" s="25" t="str">
        <f t="shared" si="115"/>
        <v>-</v>
      </c>
      <c r="BC56" s="25" t="str">
        <f t="shared" si="115"/>
        <v>-</v>
      </c>
      <c r="BD56" s="25" t="str">
        <f t="shared" si="115"/>
        <v>-</v>
      </c>
      <c r="BE56" s="25" t="str">
        <f t="shared" si="115"/>
        <v>-</v>
      </c>
      <c r="BF56" s="25" t="str">
        <f t="shared" si="115"/>
        <v>-</v>
      </c>
      <c r="BG56" s="88">
        <f t="shared" si="116"/>
        <v>0</v>
      </c>
      <c r="BH56" s="25" t="str">
        <f t="shared" si="117"/>
        <v>-</v>
      </c>
      <c r="BI56" s="25" t="str">
        <f t="shared" si="117"/>
        <v>-</v>
      </c>
      <c r="BJ56" s="25" t="str">
        <f t="shared" si="117"/>
        <v>-</v>
      </c>
      <c r="BK56" s="25" t="str">
        <f t="shared" si="117"/>
        <v>-</v>
      </c>
      <c r="BL56" s="25" t="str">
        <f t="shared" si="117"/>
        <v>-</v>
      </c>
      <c r="BM56" s="76">
        <f t="shared" si="118"/>
        <v>0</v>
      </c>
      <c r="BN56" s="93">
        <f t="shared" si="119"/>
        <v>0</v>
      </c>
      <c r="BO56" s="63">
        <f t="shared" si="120"/>
        <v>0</v>
      </c>
      <c r="BP56" s="51">
        <v>0</v>
      </c>
      <c r="BQ56" s="71">
        <f t="shared" si="121"/>
        <v>111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</row>
    <row r="57" spans="1:90" customFormat="1" ht="13.5" hidden="1" customHeight="1" x14ac:dyDescent="0.2">
      <c r="A57" s="51"/>
      <c r="B57" s="59">
        <v>276</v>
      </c>
      <c r="C57" s="48" t="s">
        <v>29</v>
      </c>
      <c r="D57" s="25" t="s">
        <v>104</v>
      </c>
      <c r="E57" s="98">
        <v>107</v>
      </c>
      <c r="F57" s="99">
        <f t="shared" si="123"/>
        <v>107</v>
      </c>
      <c r="G57" s="100" t="s">
        <v>7</v>
      </c>
      <c r="H57" s="79">
        <v>0</v>
      </c>
      <c r="I57" s="50" t="s">
        <v>56</v>
      </c>
      <c r="J57" s="50" t="str">
        <f t="shared" si="84"/>
        <v>o. Wert.</v>
      </c>
      <c r="K57" s="61">
        <f t="shared" si="85"/>
        <v>0</v>
      </c>
      <c r="L57" s="49" t="str">
        <f t="shared" si="86"/>
        <v xml:space="preserve"> / </v>
      </c>
      <c r="M57" s="27">
        <v>0</v>
      </c>
      <c r="N57" s="62" t="str">
        <f t="shared" si="87"/>
        <v>-</v>
      </c>
      <c r="O57" s="41" t="str">
        <f t="shared" si="88"/>
        <v>N</v>
      </c>
      <c r="P57" s="79">
        <v>0</v>
      </c>
      <c r="Q57" s="50" t="s">
        <v>56</v>
      </c>
      <c r="R57" s="50" t="str">
        <f t="shared" si="89"/>
        <v>o. Wert.</v>
      </c>
      <c r="S57" s="61">
        <f t="shared" si="90"/>
        <v>0</v>
      </c>
      <c r="T57" s="49" t="str">
        <f t="shared" si="91"/>
        <v xml:space="preserve"> / </v>
      </c>
      <c r="U57" s="27">
        <v>0</v>
      </c>
      <c r="V57" s="62" t="str">
        <f t="shared" si="92"/>
        <v>-</v>
      </c>
      <c r="W57" s="41" t="str">
        <f t="shared" si="93"/>
        <v>N</v>
      </c>
      <c r="X57" s="79">
        <v>0</v>
      </c>
      <c r="Y57" s="50" t="s">
        <v>56</v>
      </c>
      <c r="Z57" s="50" t="str">
        <f t="shared" si="94"/>
        <v>o. Wert.</v>
      </c>
      <c r="AA57" s="61">
        <f t="shared" si="95"/>
        <v>0</v>
      </c>
      <c r="AB57" s="49" t="str">
        <f t="shared" si="96"/>
        <v xml:space="preserve"> / </v>
      </c>
      <c r="AC57" s="27">
        <v>0</v>
      </c>
      <c r="AD57" s="62" t="str">
        <f t="shared" si="97"/>
        <v>-</v>
      </c>
      <c r="AE57" s="41" t="str">
        <f t="shared" si="98"/>
        <v>N</v>
      </c>
      <c r="AF57" s="79">
        <v>0</v>
      </c>
      <c r="AG57" s="50" t="s">
        <v>56</v>
      </c>
      <c r="AH57" s="50" t="str">
        <f t="shared" si="99"/>
        <v>o. Wert.</v>
      </c>
      <c r="AI57" s="61">
        <f t="shared" si="100"/>
        <v>0</v>
      </c>
      <c r="AJ57" s="49" t="str">
        <f t="shared" si="101"/>
        <v xml:space="preserve"> / </v>
      </c>
      <c r="AK57" s="27">
        <v>0</v>
      </c>
      <c r="AL57" s="62" t="str">
        <f t="shared" si="102"/>
        <v>-</v>
      </c>
      <c r="AM57" s="38" t="str">
        <f t="shared" si="103"/>
        <v>N</v>
      </c>
      <c r="AN57" s="79">
        <v>0</v>
      </c>
      <c r="AO57" s="87" t="s">
        <v>56</v>
      </c>
      <c r="AP57" s="50" t="str">
        <f t="shared" si="104"/>
        <v>o. Wert.</v>
      </c>
      <c r="AQ57" s="61">
        <f t="shared" si="105"/>
        <v>0</v>
      </c>
      <c r="AR57" s="49" t="str">
        <f t="shared" si="106"/>
        <v xml:space="preserve"> / </v>
      </c>
      <c r="AS57" s="27">
        <v>0</v>
      </c>
      <c r="AT57" s="62" t="str">
        <f t="shared" si="107"/>
        <v>-</v>
      </c>
      <c r="AU57" s="41" t="str">
        <f t="shared" si="108"/>
        <v>N</v>
      </c>
      <c r="AV57" s="62" t="str">
        <f t="shared" si="109"/>
        <v>-</v>
      </c>
      <c r="AW57" s="62" t="str">
        <f t="shared" si="110"/>
        <v>-</v>
      </c>
      <c r="AX57" s="62" t="str">
        <f t="shared" si="111"/>
        <v>-</v>
      </c>
      <c r="AY57" s="62" t="str">
        <f t="shared" si="112"/>
        <v>-</v>
      </c>
      <c r="AZ57" s="62" t="str">
        <f t="shared" si="113"/>
        <v>-</v>
      </c>
      <c r="BA57" s="75">
        <f t="shared" si="114"/>
        <v>0</v>
      </c>
      <c r="BB57" s="25" t="str">
        <f t="shared" si="115"/>
        <v>-</v>
      </c>
      <c r="BC57" s="25" t="str">
        <f t="shared" si="115"/>
        <v>-</v>
      </c>
      <c r="BD57" s="25" t="str">
        <f t="shared" si="115"/>
        <v>-</v>
      </c>
      <c r="BE57" s="25" t="str">
        <f t="shared" si="115"/>
        <v>-</v>
      </c>
      <c r="BF57" s="25" t="str">
        <f t="shared" si="115"/>
        <v>-</v>
      </c>
      <c r="BG57" s="88">
        <f t="shared" si="116"/>
        <v>0</v>
      </c>
      <c r="BH57" s="25" t="str">
        <f t="shared" si="117"/>
        <v>-</v>
      </c>
      <c r="BI57" s="25" t="str">
        <f t="shared" si="117"/>
        <v>-</v>
      </c>
      <c r="BJ57" s="25" t="str">
        <f t="shared" si="117"/>
        <v>-</v>
      </c>
      <c r="BK57" s="25" t="str">
        <f t="shared" si="117"/>
        <v>-</v>
      </c>
      <c r="BL57" s="25" t="str">
        <f t="shared" si="117"/>
        <v>-</v>
      </c>
      <c r="BM57" s="76">
        <f t="shared" si="118"/>
        <v>0</v>
      </c>
      <c r="BN57" s="93">
        <f t="shared" si="119"/>
        <v>0</v>
      </c>
      <c r="BO57" s="63">
        <f t="shared" si="120"/>
        <v>0</v>
      </c>
      <c r="BP57" s="51">
        <v>0</v>
      </c>
      <c r="BQ57" s="71">
        <f t="shared" si="121"/>
        <v>107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</row>
    <row r="58" spans="1:90" customFormat="1" ht="13.5" hidden="1" customHeight="1" x14ac:dyDescent="0.2">
      <c r="A58" s="51"/>
      <c r="B58" s="59">
        <v>2629</v>
      </c>
      <c r="C58" s="48" t="s">
        <v>77</v>
      </c>
      <c r="D58" s="25" t="s">
        <v>115</v>
      </c>
      <c r="E58" s="98">
        <v>114</v>
      </c>
      <c r="F58" s="99">
        <v>114</v>
      </c>
      <c r="G58" s="100" t="s">
        <v>8</v>
      </c>
      <c r="H58" s="79">
        <v>0</v>
      </c>
      <c r="I58" s="50" t="s">
        <v>56</v>
      </c>
      <c r="J58" s="50" t="str">
        <f t="shared" si="84"/>
        <v>o. Wert.</v>
      </c>
      <c r="K58" s="61">
        <f t="shared" si="85"/>
        <v>0</v>
      </c>
      <c r="L58" s="49" t="str">
        <f t="shared" si="86"/>
        <v xml:space="preserve"> / </v>
      </c>
      <c r="M58" s="27">
        <v>0</v>
      </c>
      <c r="N58" s="62" t="str">
        <f t="shared" si="87"/>
        <v>-</v>
      </c>
      <c r="O58" s="41" t="str">
        <f t="shared" si="88"/>
        <v>N</v>
      </c>
      <c r="P58" s="79">
        <v>0</v>
      </c>
      <c r="Q58" s="50" t="s">
        <v>56</v>
      </c>
      <c r="R58" s="50" t="str">
        <f t="shared" si="89"/>
        <v>o. Wert.</v>
      </c>
      <c r="S58" s="61">
        <f t="shared" si="90"/>
        <v>0</v>
      </c>
      <c r="T58" s="49" t="str">
        <f t="shared" si="91"/>
        <v xml:space="preserve"> / </v>
      </c>
      <c r="U58" s="27">
        <v>0</v>
      </c>
      <c r="V58" s="62" t="str">
        <f t="shared" si="92"/>
        <v>-</v>
      </c>
      <c r="W58" s="41" t="str">
        <f t="shared" si="93"/>
        <v>N</v>
      </c>
      <c r="X58" s="79">
        <v>0</v>
      </c>
      <c r="Y58" s="50" t="s">
        <v>56</v>
      </c>
      <c r="Z58" s="50" t="str">
        <f t="shared" si="94"/>
        <v>o. Wert.</v>
      </c>
      <c r="AA58" s="61">
        <f t="shared" si="95"/>
        <v>0</v>
      </c>
      <c r="AB58" s="49" t="str">
        <f t="shared" si="96"/>
        <v xml:space="preserve"> / </v>
      </c>
      <c r="AC58" s="27">
        <v>0</v>
      </c>
      <c r="AD58" s="62" t="str">
        <f t="shared" si="97"/>
        <v>-</v>
      </c>
      <c r="AE58" s="41" t="str">
        <f t="shared" si="98"/>
        <v>N</v>
      </c>
      <c r="AF58" s="79">
        <v>1</v>
      </c>
      <c r="AG58" s="50" t="s">
        <v>56</v>
      </c>
      <c r="AH58" s="50" t="str">
        <f t="shared" si="99"/>
        <v>o. Wert.</v>
      </c>
      <c r="AI58" s="61">
        <f t="shared" si="100"/>
        <v>0</v>
      </c>
      <c r="AJ58" s="49" t="str">
        <f t="shared" si="101"/>
        <v xml:space="preserve"> / </v>
      </c>
      <c r="AK58" s="27">
        <v>0</v>
      </c>
      <c r="AL58" s="62" t="str">
        <f t="shared" si="102"/>
        <v>-</v>
      </c>
      <c r="AM58" s="38" t="str">
        <f t="shared" si="103"/>
        <v>N</v>
      </c>
      <c r="AN58" s="79">
        <v>0</v>
      </c>
      <c r="AO58" s="87" t="s">
        <v>56</v>
      </c>
      <c r="AP58" s="50" t="str">
        <f t="shared" si="104"/>
        <v>o. Wert.</v>
      </c>
      <c r="AQ58" s="61">
        <f t="shared" si="105"/>
        <v>0</v>
      </c>
      <c r="AR58" s="49" t="str">
        <f t="shared" si="106"/>
        <v xml:space="preserve"> / </v>
      </c>
      <c r="AS58" s="27">
        <v>0</v>
      </c>
      <c r="AT58" s="62" t="str">
        <f t="shared" si="107"/>
        <v>-</v>
      </c>
      <c r="AU58" s="41" t="str">
        <f t="shared" si="108"/>
        <v>N</v>
      </c>
      <c r="AV58" s="62" t="str">
        <f t="shared" si="109"/>
        <v>-</v>
      </c>
      <c r="AW58" s="62" t="str">
        <f t="shared" si="110"/>
        <v>-</v>
      </c>
      <c r="AX58" s="62" t="str">
        <f t="shared" si="111"/>
        <v>-</v>
      </c>
      <c r="AY58" s="62" t="str">
        <f t="shared" si="112"/>
        <v>-</v>
      </c>
      <c r="AZ58" s="62" t="str">
        <f t="shared" si="113"/>
        <v>-</v>
      </c>
      <c r="BA58" s="75">
        <f t="shared" si="114"/>
        <v>0</v>
      </c>
      <c r="BB58" s="25" t="str">
        <f t="shared" si="115"/>
        <v>-</v>
      </c>
      <c r="BC58" s="25" t="str">
        <f t="shared" si="115"/>
        <v>-</v>
      </c>
      <c r="BD58" s="25" t="str">
        <f t="shared" si="115"/>
        <v>-</v>
      </c>
      <c r="BE58" s="25" t="str">
        <f t="shared" si="115"/>
        <v>-</v>
      </c>
      <c r="BF58" s="25" t="str">
        <f t="shared" si="115"/>
        <v>-</v>
      </c>
      <c r="BG58" s="88">
        <f t="shared" si="116"/>
        <v>0</v>
      </c>
      <c r="BH58" s="25" t="str">
        <f t="shared" si="117"/>
        <v>-</v>
      </c>
      <c r="BI58" s="25" t="str">
        <f t="shared" si="117"/>
        <v>-</v>
      </c>
      <c r="BJ58" s="25" t="str">
        <f t="shared" si="117"/>
        <v>-</v>
      </c>
      <c r="BK58" s="25" t="str">
        <f t="shared" si="117"/>
        <v>-</v>
      </c>
      <c r="BL58" s="25" t="str">
        <f t="shared" si="117"/>
        <v>-</v>
      </c>
      <c r="BM58" s="76">
        <f t="shared" si="118"/>
        <v>0</v>
      </c>
      <c r="BN58" s="93">
        <f t="shared" si="119"/>
        <v>0</v>
      </c>
      <c r="BO58" s="63">
        <f t="shared" si="120"/>
        <v>0</v>
      </c>
      <c r="BP58" s="51">
        <v>0</v>
      </c>
      <c r="BQ58" s="71">
        <f t="shared" si="121"/>
        <v>114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</row>
    <row r="59" spans="1:90" customFormat="1" ht="13.5" hidden="1" customHeight="1" x14ac:dyDescent="0.2">
      <c r="A59" s="51"/>
      <c r="B59" s="59">
        <v>42</v>
      </c>
      <c r="C59" s="48" t="s">
        <v>35</v>
      </c>
      <c r="D59" s="25" t="s">
        <v>101</v>
      </c>
      <c r="E59" s="98">
        <v>110</v>
      </c>
      <c r="F59" s="99">
        <f>E59</f>
        <v>110</v>
      </c>
      <c r="G59" s="100" t="s">
        <v>8</v>
      </c>
      <c r="H59" s="79">
        <v>2</v>
      </c>
      <c r="I59" s="50" t="s">
        <v>56</v>
      </c>
      <c r="J59" s="50" t="str">
        <f t="shared" si="84"/>
        <v>o. Wert.</v>
      </c>
      <c r="K59" s="61">
        <f t="shared" si="85"/>
        <v>0</v>
      </c>
      <c r="L59" s="49" t="str">
        <f t="shared" si="86"/>
        <v xml:space="preserve"> / </v>
      </c>
      <c r="M59" s="27">
        <v>0</v>
      </c>
      <c r="N59" s="62" t="str">
        <f t="shared" si="87"/>
        <v>-</v>
      </c>
      <c r="O59" s="41" t="str">
        <f t="shared" si="88"/>
        <v>N</v>
      </c>
      <c r="P59" s="79">
        <v>2</v>
      </c>
      <c r="Q59" s="50" t="s">
        <v>56</v>
      </c>
      <c r="R59" s="50" t="str">
        <f t="shared" si="89"/>
        <v>o. Wert.</v>
      </c>
      <c r="S59" s="61">
        <f t="shared" si="90"/>
        <v>0</v>
      </c>
      <c r="T59" s="49" t="str">
        <f t="shared" si="91"/>
        <v xml:space="preserve"> / </v>
      </c>
      <c r="U59" s="27">
        <v>0</v>
      </c>
      <c r="V59" s="62" t="str">
        <f t="shared" si="92"/>
        <v>-</v>
      </c>
      <c r="W59" s="41" t="str">
        <f t="shared" si="93"/>
        <v>N</v>
      </c>
      <c r="X59" s="79">
        <v>2</v>
      </c>
      <c r="Y59" s="50" t="s">
        <v>56</v>
      </c>
      <c r="Z59" s="50" t="str">
        <f t="shared" si="94"/>
        <v>o. Wert.</v>
      </c>
      <c r="AA59" s="61">
        <f t="shared" si="95"/>
        <v>0</v>
      </c>
      <c r="AB59" s="49" t="str">
        <f t="shared" si="96"/>
        <v xml:space="preserve"> / </v>
      </c>
      <c r="AC59" s="27">
        <v>0</v>
      </c>
      <c r="AD59" s="62" t="str">
        <f t="shared" si="97"/>
        <v>-</v>
      </c>
      <c r="AE59" s="41" t="str">
        <f t="shared" si="98"/>
        <v>N</v>
      </c>
      <c r="AF59" s="79">
        <v>1</v>
      </c>
      <c r="AG59" s="50" t="s">
        <v>56</v>
      </c>
      <c r="AH59" s="50" t="str">
        <f t="shared" si="99"/>
        <v>o. Wert.</v>
      </c>
      <c r="AI59" s="61">
        <f t="shared" si="100"/>
        <v>0</v>
      </c>
      <c r="AJ59" s="49" t="str">
        <f t="shared" si="101"/>
        <v xml:space="preserve"> / </v>
      </c>
      <c r="AK59" s="27">
        <v>0</v>
      </c>
      <c r="AL59" s="62" t="str">
        <f t="shared" si="102"/>
        <v>-</v>
      </c>
      <c r="AM59" s="38" t="str">
        <f t="shared" si="103"/>
        <v>N</v>
      </c>
      <c r="AN59" s="79">
        <v>2</v>
      </c>
      <c r="AO59" s="87" t="s">
        <v>56</v>
      </c>
      <c r="AP59" s="50" t="str">
        <f t="shared" si="104"/>
        <v>o. Wert.</v>
      </c>
      <c r="AQ59" s="61">
        <f t="shared" si="105"/>
        <v>0</v>
      </c>
      <c r="AR59" s="49" t="str">
        <f t="shared" si="106"/>
        <v xml:space="preserve"> / </v>
      </c>
      <c r="AS59" s="27">
        <v>0</v>
      </c>
      <c r="AT59" s="62" t="str">
        <f t="shared" si="107"/>
        <v>-</v>
      </c>
      <c r="AU59" s="41" t="str">
        <f t="shared" si="108"/>
        <v>N</v>
      </c>
      <c r="AV59" s="62" t="str">
        <f t="shared" si="109"/>
        <v>-</v>
      </c>
      <c r="AW59" s="62" t="str">
        <f t="shared" si="110"/>
        <v>-</v>
      </c>
      <c r="AX59" s="62" t="str">
        <f t="shared" si="111"/>
        <v>-</v>
      </c>
      <c r="AY59" s="62" t="str">
        <f t="shared" si="112"/>
        <v>-</v>
      </c>
      <c r="AZ59" s="62" t="str">
        <f t="shared" si="113"/>
        <v>-</v>
      </c>
      <c r="BA59" s="75">
        <f t="shared" si="114"/>
        <v>0</v>
      </c>
      <c r="BB59" s="25" t="str">
        <f t="shared" si="115"/>
        <v>-</v>
      </c>
      <c r="BC59" s="25" t="str">
        <f t="shared" si="115"/>
        <v>-</v>
      </c>
      <c r="BD59" s="25" t="str">
        <f t="shared" si="115"/>
        <v>-</v>
      </c>
      <c r="BE59" s="25" t="str">
        <f t="shared" si="115"/>
        <v>-</v>
      </c>
      <c r="BF59" s="25" t="str">
        <f t="shared" si="115"/>
        <v>-</v>
      </c>
      <c r="BG59" s="88">
        <f t="shared" si="116"/>
        <v>0</v>
      </c>
      <c r="BH59" s="25" t="str">
        <f t="shared" si="117"/>
        <v>-</v>
      </c>
      <c r="BI59" s="25" t="str">
        <f t="shared" si="117"/>
        <v>-</v>
      </c>
      <c r="BJ59" s="25" t="str">
        <f t="shared" si="117"/>
        <v>-</v>
      </c>
      <c r="BK59" s="25" t="str">
        <f t="shared" si="117"/>
        <v>-</v>
      </c>
      <c r="BL59" s="25" t="str">
        <f t="shared" si="117"/>
        <v>-</v>
      </c>
      <c r="BM59" s="76">
        <f t="shared" si="118"/>
        <v>0</v>
      </c>
      <c r="BN59" s="93">
        <f t="shared" si="119"/>
        <v>0</v>
      </c>
      <c r="BO59" s="63">
        <f t="shared" si="120"/>
        <v>0</v>
      </c>
      <c r="BP59" s="51">
        <v>0</v>
      </c>
      <c r="BQ59" s="71">
        <f t="shared" si="121"/>
        <v>110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</row>
    <row r="60" spans="1:90" hidden="1" x14ac:dyDescent="0.2"/>
    <row r="61" spans="1:90" customFormat="1" ht="13.5" customHeight="1" x14ac:dyDescent="0.2">
      <c r="A61" s="5"/>
      <c r="B61" s="48"/>
      <c r="C61" s="48"/>
      <c r="D61" s="25"/>
      <c r="E61" s="49"/>
      <c r="F61" s="49"/>
      <c r="G61" s="49"/>
      <c r="H61" s="96"/>
      <c r="I61" s="50"/>
      <c r="J61" s="50"/>
      <c r="K61" s="61"/>
      <c r="L61" s="49"/>
      <c r="M61" s="27"/>
      <c r="N61" s="62"/>
      <c r="O61" s="38"/>
      <c r="P61" s="96"/>
      <c r="Q61" s="50"/>
      <c r="R61" s="50"/>
      <c r="S61" s="61"/>
      <c r="T61" s="49"/>
      <c r="U61" s="27"/>
      <c r="V61" s="62"/>
      <c r="W61" s="38"/>
      <c r="X61" s="96"/>
      <c r="Y61" s="50"/>
      <c r="Z61" s="50"/>
      <c r="AA61" s="61"/>
      <c r="AB61" s="49"/>
      <c r="AC61" s="27"/>
      <c r="AD61" s="62"/>
      <c r="AE61" s="38"/>
      <c r="AF61" s="96"/>
      <c r="AG61" s="50"/>
      <c r="AH61" s="50"/>
      <c r="AI61" s="61"/>
      <c r="AJ61" s="49"/>
      <c r="AK61" s="27"/>
      <c r="AL61" s="62"/>
      <c r="AM61" s="38"/>
      <c r="AN61" s="96"/>
      <c r="AO61" s="87"/>
      <c r="AP61" s="50"/>
      <c r="AQ61" s="61"/>
      <c r="AR61" s="49"/>
      <c r="AS61" s="27"/>
      <c r="AT61" s="62"/>
      <c r="AU61" s="38"/>
      <c r="AV61" s="62"/>
      <c r="AW61" s="62"/>
      <c r="AX61" s="62"/>
      <c r="AY61" s="62"/>
      <c r="AZ61" s="62"/>
      <c r="BA61" s="75"/>
      <c r="BB61" s="25"/>
      <c r="BC61" s="25"/>
      <c r="BD61" s="25"/>
      <c r="BE61" s="25"/>
      <c r="BF61" s="25"/>
      <c r="BG61" s="88"/>
      <c r="BH61" s="25"/>
      <c r="BI61" s="25"/>
      <c r="BJ61" s="25"/>
      <c r="BK61" s="25"/>
      <c r="BL61" s="25"/>
      <c r="BM61" s="88"/>
      <c r="BN61" s="88"/>
      <c r="BO61" s="97"/>
      <c r="BP61" s="5"/>
      <c r="BQ61" s="49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</row>
  </sheetData>
  <mergeCells count="34">
    <mergeCell ref="H3:O3"/>
    <mergeCell ref="P3:W3"/>
    <mergeCell ref="X3:AE3"/>
    <mergeCell ref="H4:O4"/>
    <mergeCell ref="P4:W4"/>
    <mergeCell ref="X4:AE4"/>
    <mergeCell ref="AF4:AM4"/>
    <mergeCell ref="AN4:AU4"/>
    <mergeCell ref="H5:O5"/>
    <mergeCell ref="Q5:W5"/>
    <mergeCell ref="Y5:AE5"/>
    <mergeCell ref="AG5:AM5"/>
    <mergeCell ref="AN5:AU5"/>
    <mergeCell ref="BO5:BP5"/>
    <mergeCell ref="I8:J8"/>
    <mergeCell ref="K8:N8"/>
    <mergeCell ref="Q8:R8"/>
    <mergeCell ref="S8:V8"/>
    <mergeCell ref="Y8:Z8"/>
    <mergeCell ref="AA8:AD8"/>
    <mergeCell ref="AG8:AH8"/>
    <mergeCell ref="AI8:AL8"/>
    <mergeCell ref="AO8:AP8"/>
    <mergeCell ref="AQ8:AT8"/>
    <mergeCell ref="L9:N9"/>
    <mergeCell ref="T9:V9"/>
    <mergeCell ref="AB9:AD9"/>
    <mergeCell ref="AJ9:AL9"/>
    <mergeCell ref="AR9:AT9"/>
    <mergeCell ref="M11:N11"/>
    <mergeCell ref="U11:V11"/>
    <mergeCell ref="AC11:AD11"/>
    <mergeCell ref="AK11:AL11"/>
    <mergeCell ref="AS11:AT11"/>
  </mergeCells>
  <printOptions horizontalCentered="1" gridLines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53065-C5E9-4F75-8C76-C897E468773F}">
  <dimension ref="A1:CL62"/>
  <sheetViews>
    <sheetView tabSelected="1" topLeftCell="A4" zoomScaleNormal="100" workbookViewId="0">
      <pane xSplit="7155" ySplit="2505" topLeftCell="H11" activePane="bottomRight"/>
      <selection activeCell="E64" sqref="E64"/>
      <selection pane="topRight" activeCell="S3" sqref="S3"/>
      <selection pane="bottomLeft" activeCell="A22" sqref="A22"/>
      <selection pane="bottomRight" activeCell="M13" sqref="M13"/>
    </sheetView>
  </sheetViews>
  <sheetFormatPr baseColWidth="10" defaultRowHeight="12.75" x14ac:dyDescent="0.2"/>
  <cols>
    <col min="1" max="1" width="3.7109375" style="1" customWidth="1"/>
    <col min="2" max="2" width="6.7109375" style="1" customWidth="1"/>
    <col min="3" max="3" width="19.5703125" style="1" customWidth="1"/>
    <col min="4" max="4" width="18.7109375" style="1" customWidth="1"/>
    <col min="5" max="5" width="5.28515625" style="1" customWidth="1"/>
    <col min="6" max="6" width="5.7109375" style="1" customWidth="1"/>
    <col min="7" max="7" width="4.7109375" style="1" customWidth="1"/>
    <col min="8" max="8" width="4.28515625" style="75" customWidth="1"/>
    <col min="9" max="9" width="7.7109375" style="3" customWidth="1"/>
    <col min="10" max="10" width="8.42578125" style="3" customWidth="1"/>
    <col min="11" max="11" width="7.7109375" style="3" customWidth="1"/>
    <col min="12" max="13" width="4.7109375" style="1" customWidth="1"/>
    <col min="14" max="16" width="4.7109375" style="4" customWidth="1"/>
    <col min="17" max="19" width="7.7109375" style="3" customWidth="1"/>
    <col min="20" max="21" width="4.7109375" style="1" customWidth="1"/>
    <col min="22" max="22" width="5.28515625" style="4" customWidth="1"/>
    <col min="23" max="24" width="4.7109375" style="4" customWidth="1"/>
    <col min="25" max="27" width="7.7109375" style="3" customWidth="1"/>
    <col min="28" max="29" width="4.7109375" style="1" customWidth="1"/>
    <col min="30" max="32" width="4.7109375" style="4" customWidth="1"/>
    <col min="33" max="35" width="7.7109375" style="3" customWidth="1"/>
    <col min="36" max="37" width="4.7109375" style="1" customWidth="1"/>
    <col min="38" max="40" width="4.7109375" style="4" customWidth="1"/>
    <col min="41" max="43" width="7.7109375" style="3" customWidth="1"/>
    <col min="44" max="45" width="4.7109375" style="1" customWidth="1"/>
    <col min="46" max="47" width="4.7109375" style="4" customWidth="1"/>
    <col min="48" max="64" width="4.7109375" style="4" hidden="1" customWidth="1"/>
    <col min="65" max="65" width="5" style="4" customWidth="1"/>
    <col min="66" max="66" width="4.7109375" style="4" customWidth="1"/>
    <col min="67" max="68" width="7.42578125" style="4" customWidth="1"/>
    <col min="69" max="69" width="7.42578125" style="25" customWidth="1"/>
    <col min="71" max="16384" width="11.42578125" style="4"/>
  </cols>
  <sheetData>
    <row r="1" spans="1:90" ht="15.75" x14ac:dyDescent="0.25">
      <c r="B1" s="29" t="s">
        <v>144</v>
      </c>
      <c r="C1" s="4"/>
      <c r="I1" s="24"/>
      <c r="Y1" s="24"/>
      <c r="AG1" s="24"/>
      <c r="AO1" s="24"/>
      <c r="AQ1" s="9"/>
      <c r="BO1" s="9" t="s">
        <v>76</v>
      </c>
    </row>
    <row r="2" spans="1:90" ht="15.75" x14ac:dyDescent="0.25">
      <c r="B2" s="89" t="s">
        <v>86</v>
      </c>
      <c r="C2" s="4"/>
      <c r="I2" s="24"/>
      <c r="L2" s="52"/>
      <c r="Y2" s="24"/>
      <c r="AD2" s="2"/>
      <c r="AE2" s="2"/>
      <c r="AF2" s="2"/>
      <c r="AG2" s="2"/>
      <c r="AH2" s="2"/>
      <c r="AI2" s="2"/>
      <c r="AJ2" s="2"/>
      <c r="AK2" s="2"/>
      <c r="AO2" s="24"/>
      <c r="AQ2" s="9"/>
      <c r="BO2" s="9" t="s">
        <v>57</v>
      </c>
    </row>
    <row r="3" spans="1:90" ht="15" x14ac:dyDescent="0.2">
      <c r="B3" s="89"/>
      <c r="C3" s="4"/>
      <c r="H3" s="119" t="s">
        <v>125</v>
      </c>
      <c r="I3" s="119"/>
      <c r="J3" s="119"/>
      <c r="K3" s="119"/>
      <c r="L3" s="119"/>
      <c r="M3" s="119"/>
      <c r="N3" s="119"/>
      <c r="O3" s="119"/>
      <c r="P3" s="119" t="s">
        <v>125</v>
      </c>
      <c r="Q3" s="119"/>
      <c r="R3" s="119"/>
      <c r="S3" s="119"/>
      <c r="T3" s="119"/>
      <c r="U3" s="119"/>
      <c r="V3" s="119"/>
      <c r="W3" s="119"/>
      <c r="X3" s="119" t="s">
        <v>125</v>
      </c>
      <c r="Y3" s="119"/>
      <c r="Z3" s="119"/>
      <c r="AA3" s="119"/>
      <c r="AB3" s="119"/>
      <c r="AC3" s="119"/>
      <c r="AD3" s="119"/>
      <c r="AE3" s="119"/>
      <c r="AF3" s="2"/>
      <c r="AG3" s="2"/>
      <c r="AH3" s="2"/>
      <c r="AI3" s="2"/>
      <c r="AJ3" s="2"/>
      <c r="AK3" s="2"/>
      <c r="AO3" s="24"/>
      <c r="AQ3" s="9"/>
      <c r="BO3" s="9"/>
    </row>
    <row r="4" spans="1:90" ht="12" customHeight="1" x14ac:dyDescent="0.25">
      <c r="B4" s="52"/>
      <c r="C4" s="4"/>
      <c r="G4" s="12"/>
      <c r="H4" s="113" t="s">
        <v>153</v>
      </c>
      <c r="I4" s="114"/>
      <c r="J4" s="114"/>
      <c r="K4" s="114"/>
      <c r="L4" s="114"/>
      <c r="M4" s="114"/>
      <c r="N4" s="114"/>
      <c r="O4" s="115"/>
      <c r="P4" s="113" t="s">
        <v>65</v>
      </c>
      <c r="Q4" s="114"/>
      <c r="R4" s="114"/>
      <c r="S4" s="114"/>
      <c r="T4" s="114"/>
      <c r="U4" s="114"/>
      <c r="V4" s="114"/>
      <c r="W4" s="115"/>
      <c r="X4" s="113" t="s">
        <v>65</v>
      </c>
      <c r="Y4" s="114"/>
      <c r="Z4" s="114"/>
      <c r="AA4" s="114"/>
      <c r="AB4" s="114"/>
      <c r="AC4" s="114"/>
      <c r="AD4" s="114"/>
      <c r="AE4" s="115"/>
      <c r="AF4" s="113" t="s">
        <v>65</v>
      </c>
      <c r="AG4" s="114"/>
      <c r="AH4" s="114"/>
      <c r="AI4" s="114"/>
      <c r="AJ4" s="114"/>
      <c r="AK4" s="114"/>
      <c r="AL4" s="114"/>
      <c r="AM4" s="115"/>
      <c r="AN4" s="114" t="s">
        <v>65</v>
      </c>
      <c r="AO4" s="114"/>
      <c r="AP4" s="114"/>
      <c r="AQ4" s="114"/>
      <c r="AR4" s="114"/>
      <c r="AS4" s="114"/>
      <c r="AT4" s="114"/>
      <c r="AU4" s="114"/>
    </row>
    <row r="5" spans="1:90" x14ac:dyDescent="0.2">
      <c r="A5" s="34"/>
      <c r="B5" s="60"/>
      <c r="G5" s="12"/>
      <c r="H5" s="116" t="s">
        <v>147</v>
      </c>
      <c r="I5" s="117"/>
      <c r="J5" s="117"/>
      <c r="K5" s="117"/>
      <c r="L5" s="117"/>
      <c r="M5" s="117"/>
      <c r="N5" s="117"/>
      <c r="O5" s="118"/>
      <c r="P5" s="73"/>
      <c r="Q5" s="117" t="s">
        <v>148</v>
      </c>
      <c r="R5" s="117"/>
      <c r="S5" s="117"/>
      <c r="T5" s="117"/>
      <c r="U5" s="117"/>
      <c r="V5" s="117"/>
      <c r="W5" s="118"/>
      <c r="X5" s="73"/>
      <c r="Y5" s="117" t="s">
        <v>149</v>
      </c>
      <c r="Z5" s="117"/>
      <c r="AA5" s="117"/>
      <c r="AB5" s="117"/>
      <c r="AC5" s="117"/>
      <c r="AD5" s="117"/>
      <c r="AE5" s="118"/>
      <c r="AF5" s="73"/>
      <c r="AG5" s="117" t="s">
        <v>150</v>
      </c>
      <c r="AH5" s="117"/>
      <c r="AI5" s="117"/>
      <c r="AJ5" s="117"/>
      <c r="AK5" s="117"/>
      <c r="AL5" s="117"/>
      <c r="AM5" s="118"/>
      <c r="AN5" s="117" t="s">
        <v>152</v>
      </c>
      <c r="AO5" s="117"/>
      <c r="AP5" s="117"/>
      <c r="AQ5" s="117"/>
      <c r="AR5" s="117"/>
      <c r="AS5" s="117"/>
      <c r="AT5" s="117"/>
      <c r="AU5" s="118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109" t="s">
        <v>12</v>
      </c>
      <c r="BP5" s="110"/>
      <c r="BQ5" s="69"/>
    </row>
    <row r="6" spans="1:90" s="53" customFormat="1" ht="39.75" customHeight="1" x14ac:dyDescent="0.2">
      <c r="A6" s="40"/>
      <c r="B6" s="31" t="s">
        <v>2</v>
      </c>
      <c r="C6" s="30" t="s">
        <v>0</v>
      </c>
      <c r="D6" s="30" t="s">
        <v>1</v>
      </c>
      <c r="E6" s="31" t="s">
        <v>145</v>
      </c>
      <c r="F6" s="30" t="s">
        <v>146</v>
      </c>
      <c r="G6" s="32" t="s">
        <v>51</v>
      </c>
      <c r="H6" s="13" t="s">
        <v>50</v>
      </c>
      <c r="I6" s="33" t="s">
        <v>3</v>
      </c>
      <c r="J6" s="33" t="s">
        <v>5</v>
      </c>
      <c r="K6" s="33" t="s">
        <v>13</v>
      </c>
      <c r="L6" s="30" t="s">
        <v>19</v>
      </c>
      <c r="M6" s="30" t="s">
        <v>6</v>
      </c>
      <c r="N6" s="30" t="s">
        <v>14</v>
      </c>
      <c r="O6" s="32" t="s">
        <v>18</v>
      </c>
      <c r="P6" s="31" t="s">
        <v>50</v>
      </c>
      <c r="Q6" s="33" t="s">
        <v>3</v>
      </c>
      <c r="R6" s="33" t="s">
        <v>5</v>
      </c>
      <c r="S6" s="33" t="s">
        <v>13</v>
      </c>
      <c r="T6" s="30" t="s">
        <v>19</v>
      </c>
      <c r="U6" s="30" t="s">
        <v>6</v>
      </c>
      <c r="V6" s="30" t="s">
        <v>14</v>
      </c>
      <c r="W6" s="32" t="s">
        <v>18</v>
      </c>
      <c r="X6" s="30" t="s">
        <v>50</v>
      </c>
      <c r="Y6" s="33" t="s">
        <v>3</v>
      </c>
      <c r="Z6" s="33" t="s">
        <v>5</v>
      </c>
      <c r="AA6" s="33" t="s">
        <v>13</v>
      </c>
      <c r="AB6" s="30" t="s">
        <v>19</v>
      </c>
      <c r="AC6" s="30" t="s">
        <v>6</v>
      </c>
      <c r="AD6" s="30" t="s">
        <v>14</v>
      </c>
      <c r="AE6" s="32" t="s">
        <v>18</v>
      </c>
      <c r="AF6" s="31" t="s">
        <v>50</v>
      </c>
      <c r="AG6" s="33" t="s">
        <v>3</v>
      </c>
      <c r="AH6" s="33" t="s">
        <v>5</v>
      </c>
      <c r="AI6" s="33" t="s">
        <v>13</v>
      </c>
      <c r="AJ6" s="30" t="s">
        <v>19</v>
      </c>
      <c r="AK6" s="30" t="s">
        <v>6</v>
      </c>
      <c r="AL6" s="30" t="s">
        <v>14</v>
      </c>
      <c r="AM6" s="32" t="s">
        <v>18</v>
      </c>
      <c r="AN6" s="30" t="s">
        <v>50</v>
      </c>
      <c r="AO6" s="33" t="s">
        <v>3</v>
      </c>
      <c r="AP6" s="33" t="s">
        <v>5</v>
      </c>
      <c r="AQ6" s="33" t="s">
        <v>13</v>
      </c>
      <c r="AR6" s="30" t="s">
        <v>19</v>
      </c>
      <c r="AS6" s="30" t="s">
        <v>6</v>
      </c>
      <c r="AT6" s="30" t="s">
        <v>14</v>
      </c>
      <c r="AU6" s="32" t="s">
        <v>18</v>
      </c>
      <c r="AV6" s="31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 t="s">
        <v>53</v>
      </c>
      <c r="BN6" s="30" t="s">
        <v>52</v>
      </c>
      <c r="BO6" s="31" t="s">
        <v>15</v>
      </c>
      <c r="BP6" s="32" t="s">
        <v>6</v>
      </c>
      <c r="BQ6" s="72" t="s">
        <v>124</v>
      </c>
    </row>
    <row r="7" spans="1:90" ht="6" customHeight="1" x14ac:dyDescent="0.2">
      <c r="B7" s="55"/>
      <c r="C7" s="35"/>
      <c r="D7" s="35"/>
      <c r="E7" s="64"/>
      <c r="F7" s="35"/>
      <c r="G7" s="56"/>
      <c r="H7" s="76"/>
      <c r="I7" s="26"/>
      <c r="J7" s="26"/>
      <c r="K7" s="26"/>
      <c r="L7" s="25"/>
      <c r="M7" s="25"/>
      <c r="N7" s="28"/>
      <c r="O7" s="36"/>
      <c r="P7" s="82"/>
      <c r="Q7" s="26"/>
      <c r="R7" s="26"/>
      <c r="S7" s="26"/>
      <c r="T7" s="25"/>
      <c r="U7" s="25"/>
      <c r="V7" s="28"/>
      <c r="W7" s="36"/>
      <c r="X7" s="28"/>
      <c r="Y7" s="26"/>
      <c r="Z7" s="26"/>
      <c r="AA7" s="26"/>
      <c r="AB7" s="25"/>
      <c r="AC7" s="25"/>
      <c r="AD7" s="28"/>
      <c r="AE7" s="36"/>
      <c r="AF7" s="82"/>
      <c r="AG7" s="26"/>
      <c r="AH7" s="26"/>
      <c r="AI7" s="26"/>
      <c r="AJ7" s="25"/>
      <c r="AK7" s="25"/>
      <c r="AL7" s="28"/>
      <c r="AM7" s="36"/>
      <c r="AN7" s="28"/>
      <c r="AO7" s="26"/>
      <c r="AP7" s="26"/>
      <c r="AQ7" s="26"/>
      <c r="AR7" s="25"/>
      <c r="AS7" s="25"/>
      <c r="AT7" s="28"/>
      <c r="AU7" s="36"/>
      <c r="AV7" s="82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18"/>
      <c r="BP7" s="16"/>
      <c r="BQ7" s="69"/>
    </row>
    <row r="8" spans="1:90" ht="12" customHeight="1" x14ac:dyDescent="0.2">
      <c r="B8" s="55"/>
      <c r="C8" s="25"/>
      <c r="D8" s="25"/>
      <c r="E8" s="55"/>
      <c r="F8" s="25"/>
      <c r="G8" s="56"/>
      <c r="H8" s="76"/>
      <c r="I8" s="111" t="s">
        <v>4</v>
      </c>
      <c r="J8" s="111"/>
      <c r="K8" s="107">
        <v>0.64930555555555602</v>
      </c>
      <c r="L8" s="107"/>
      <c r="M8" s="107"/>
      <c r="N8" s="107"/>
      <c r="O8" s="37"/>
      <c r="P8" s="83"/>
      <c r="Q8" s="111" t="s">
        <v>4</v>
      </c>
      <c r="R8" s="111"/>
      <c r="S8" s="107">
        <v>0</v>
      </c>
      <c r="T8" s="107"/>
      <c r="U8" s="107"/>
      <c r="V8" s="107"/>
      <c r="W8" s="37"/>
      <c r="X8" s="80"/>
      <c r="Y8" s="111" t="s">
        <v>4</v>
      </c>
      <c r="Z8" s="111"/>
      <c r="AA8" s="107">
        <v>0</v>
      </c>
      <c r="AB8" s="107"/>
      <c r="AC8" s="107"/>
      <c r="AD8" s="107"/>
      <c r="AE8" s="37"/>
      <c r="AF8" s="83"/>
      <c r="AG8" s="112" t="s">
        <v>4</v>
      </c>
      <c r="AH8" s="112"/>
      <c r="AI8" s="107">
        <v>0</v>
      </c>
      <c r="AJ8" s="107"/>
      <c r="AK8" s="107"/>
      <c r="AL8" s="107"/>
      <c r="AM8" s="37"/>
      <c r="AN8" s="80"/>
      <c r="AO8" s="111" t="s">
        <v>4</v>
      </c>
      <c r="AP8" s="111"/>
      <c r="AQ8" s="107">
        <v>0</v>
      </c>
      <c r="AR8" s="107"/>
      <c r="AS8" s="107"/>
      <c r="AT8" s="107"/>
      <c r="AU8" s="37"/>
      <c r="AV8" s="83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18"/>
      <c r="BP8" s="16"/>
      <c r="BQ8" s="69"/>
      <c r="BS8" s="6"/>
      <c r="BT8" s="1"/>
      <c r="BU8" s="1"/>
      <c r="BV8" s="1"/>
      <c r="BW8" s="1"/>
    </row>
    <row r="9" spans="1:90" s="8" customFormat="1" ht="15" customHeight="1" x14ac:dyDescent="0.2">
      <c r="A9" s="7"/>
      <c r="B9" s="102" t="s">
        <v>22</v>
      </c>
      <c r="C9"/>
      <c r="D9"/>
      <c r="E9" s="66"/>
      <c r="F9"/>
      <c r="G9" s="67"/>
      <c r="H9" s="77"/>
      <c r="I9" s="90">
        <v>0.69846064814814801</v>
      </c>
      <c r="J9" s="90">
        <f>IF(OR(I9="DNS",I9="DNF"),"o. Wert.",(I9-K$8))</f>
        <v>4.9155092592592001E-2</v>
      </c>
      <c r="K9" s="91">
        <v>114</v>
      </c>
      <c r="L9" s="108" t="s">
        <v>155</v>
      </c>
      <c r="M9" s="108"/>
      <c r="N9" s="108"/>
      <c r="O9" s="68"/>
      <c r="P9" s="84"/>
      <c r="Q9" s="90">
        <v>0</v>
      </c>
      <c r="R9" s="90">
        <f>IF(OR(Q9="DNS",Q9="DNF"),"o. Wert.",(Q9-S$8))</f>
        <v>0</v>
      </c>
      <c r="S9" s="91">
        <v>0</v>
      </c>
      <c r="T9" s="108" t="s">
        <v>151</v>
      </c>
      <c r="U9" s="108"/>
      <c r="V9" s="108"/>
      <c r="W9" s="68"/>
      <c r="X9" s="11"/>
      <c r="Y9" s="90">
        <v>0</v>
      </c>
      <c r="Z9" s="90">
        <f>IF(OR(Y9="DNS",Y9="DNF"),"o. Wert.",(Y9-AA$8))</f>
        <v>0</v>
      </c>
      <c r="AA9" s="91">
        <v>0</v>
      </c>
      <c r="AB9" s="108" t="s">
        <v>151</v>
      </c>
      <c r="AC9" s="108"/>
      <c r="AD9" s="108"/>
      <c r="AE9" s="68"/>
      <c r="AF9" s="84"/>
      <c r="AG9" s="90">
        <v>0</v>
      </c>
      <c r="AH9" s="90">
        <f>IF(OR(AG9="DNS",AG9="DNF"),"o. Wert.",(AG9-AI$8))</f>
        <v>0</v>
      </c>
      <c r="AI9" s="91">
        <v>0</v>
      </c>
      <c r="AJ9" s="108" t="s">
        <v>151</v>
      </c>
      <c r="AK9" s="108"/>
      <c r="AL9" s="108"/>
      <c r="AM9" s="68"/>
      <c r="AN9" s="11"/>
      <c r="AO9" s="90">
        <v>0</v>
      </c>
      <c r="AP9" s="90">
        <f>IF(OR(AO9="DNS",AO9="DNF"),"o. Wert.",(AO9-AQ$8))</f>
        <v>0</v>
      </c>
      <c r="AQ9" s="91" t="s">
        <v>139</v>
      </c>
      <c r="AR9" s="108" t="s">
        <v>79</v>
      </c>
      <c r="AS9" s="108"/>
      <c r="AT9" s="108"/>
      <c r="AU9" s="68"/>
      <c r="AV9" s="84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9"/>
      <c r="BP9" s="21"/>
      <c r="BQ9" s="70"/>
      <c r="BS9" s="7"/>
      <c r="BT9" s="7"/>
      <c r="BU9" s="7"/>
      <c r="BV9" s="7"/>
      <c r="BW9" s="7"/>
    </row>
    <row r="10" spans="1:90" s="8" customFormat="1" ht="12" customHeight="1" x14ac:dyDescent="0.2">
      <c r="A10" s="7"/>
      <c r="B10" s="57"/>
      <c r="C10" s="38"/>
      <c r="D10" s="38"/>
      <c r="E10" s="65"/>
      <c r="F10" s="22"/>
      <c r="G10" s="15"/>
      <c r="H10" s="78"/>
      <c r="I10" s="39"/>
      <c r="J10" s="39"/>
      <c r="K10" s="11"/>
      <c r="L10" s="38"/>
      <c r="M10" s="40"/>
      <c r="N10" s="38"/>
      <c r="O10" s="41"/>
      <c r="P10" s="65"/>
      <c r="Q10" s="39"/>
      <c r="R10" s="39"/>
      <c r="S10" s="11"/>
      <c r="T10" s="38"/>
      <c r="U10" s="40"/>
      <c r="V10" s="38"/>
      <c r="W10" s="41"/>
      <c r="X10" s="38"/>
      <c r="Y10" s="39"/>
      <c r="Z10" s="39"/>
      <c r="AA10" s="11"/>
      <c r="AB10" s="38"/>
      <c r="AC10" s="40"/>
      <c r="AD10" s="38"/>
      <c r="AE10" s="41"/>
      <c r="AF10" s="65"/>
      <c r="AG10" s="39"/>
      <c r="AH10" s="39"/>
      <c r="AI10" s="11"/>
      <c r="AJ10" s="38"/>
      <c r="AK10" s="40"/>
      <c r="AL10" s="38"/>
      <c r="AM10" s="41"/>
      <c r="AN10" s="38"/>
      <c r="AO10" s="39"/>
      <c r="AP10" s="39"/>
      <c r="AQ10" s="11"/>
      <c r="AR10" s="38"/>
      <c r="AS10" s="40"/>
      <c r="AT10" s="38"/>
      <c r="AU10" s="41"/>
      <c r="AV10" s="65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19"/>
      <c r="BP10" s="21"/>
      <c r="BQ10" s="70"/>
    </row>
    <row r="11" spans="1:90" s="8" customFormat="1" ht="12" customHeight="1" x14ac:dyDescent="0.2">
      <c r="A11" s="7"/>
      <c r="B11" s="58" t="s">
        <v>44</v>
      </c>
      <c r="C11" s="42"/>
      <c r="D11" s="42"/>
      <c r="E11" s="43"/>
      <c r="F11" s="22"/>
      <c r="G11" s="15"/>
      <c r="H11" s="78"/>
      <c r="I11" s="42"/>
      <c r="J11" s="44"/>
      <c r="K11" s="11"/>
      <c r="L11" s="10" t="s">
        <v>17</v>
      </c>
      <c r="M11" s="106">
        <f>COUNT(J13:J62)</f>
        <v>19</v>
      </c>
      <c r="N11" s="106"/>
      <c r="O11" s="54"/>
      <c r="P11" s="81"/>
      <c r="Q11" s="42"/>
      <c r="R11" s="44"/>
      <c r="S11" s="11"/>
      <c r="T11" s="10" t="s">
        <v>17</v>
      </c>
      <c r="U11" s="106">
        <f>COUNT(R13:R62)</f>
        <v>0</v>
      </c>
      <c r="V11" s="106"/>
      <c r="W11" s="54"/>
      <c r="X11" s="85"/>
      <c r="Y11" s="42"/>
      <c r="Z11" s="44"/>
      <c r="AA11" s="11"/>
      <c r="AB11" s="10" t="s">
        <v>17</v>
      </c>
      <c r="AC11" s="106">
        <f>COUNT(Z13:Z62)</f>
        <v>0</v>
      </c>
      <c r="AD11" s="106"/>
      <c r="AE11" s="54"/>
      <c r="AF11" s="81"/>
      <c r="AG11" s="42"/>
      <c r="AH11" s="44"/>
      <c r="AI11" s="11"/>
      <c r="AJ11" s="10" t="s">
        <v>17</v>
      </c>
      <c r="AK11" s="106">
        <f>COUNT(AH13:AH62)</f>
        <v>0</v>
      </c>
      <c r="AL11" s="106"/>
      <c r="AM11" s="54"/>
      <c r="AN11" s="85"/>
      <c r="AO11" s="42"/>
      <c r="AP11" s="44"/>
      <c r="AQ11" s="11"/>
      <c r="AR11" s="10" t="s">
        <v>17</v>
      </c>
      <c r="AS11" s="106">
        <f>COUNT(AP13:AP62)</f>
        <v>0</v>
      </c>
      <c r="AT11" s="106"/>
      <c r="AU11" s="54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19"/>
      <c r="BP11" s="74"/>
      <c r="BQ11" s="70"/>
    </row>
    <row r="12" spans="1:90" s="8" customFormat="1" ht="6" customHeight="1" x14ac:dyDescent="0.2">
      <c r="A12" s="7"/>
      <c r="B12" s="57"/>
      <c r="C12" s="47"/>
      <c r="D12" s="47"/>
      <c r="E12" s="58"/>
      <c r="F12" s="22"/>
      <c r="G12" s="15"/>
      <c r="H12" s="78"/>
      <c r="I12" s="50"/>
      <c r="J12" s="44"/>
      <c r="K12" s="11"/>
      <c r="L12" s="38"/>
      <c r="M12" s="45"/>
      <c r="N12" s="45"/>
      <c r="O12" s="46"/>
      <c r="P12" s="45"/>
      <c r="Q12" s="50"/>
      <c r="R12" s="44"/>
      <c r="S12" s="11"/>
      <c r="T12" s="38"/>
      <c r="U12" s="45"/>
      <c r="V12" s="45"/>
      <c r="W12" s="46"/>
      <c r="X12" s="86"/>
      <c r="Y12" s="50"/>
      <c r="Z12" s="44"/>
      <c r="AA12" s="11"/>
      <c r="AB12" s="38"/>
      <c r="AC12" s="45"/>
      <c r="AD12" s="45"/>
      <c r="AE12" s="46"/>
      <c r="AF12" s="45"/>
      <c r="AG12" s="50"/>
      <c r="AH12" s="44"/>
      <c r="AI12" s="11"/>
      <c r="AJ12" s="38"/>
      <c r="AK12" s="45"/>
      <c r="AL12" s="45"/>
      <c r="AM12" s="46"/>
      <c r="AN12" s="86"/>
      <c r="AO12" s="50"/>
      <c r="AP12" s="44"/>
      <c r="AQ12" s="11"/>
      <c r="AR12" s="38"/>
      <c r="AS12" s="45"/>
      <c r="AT12" s="45"/>
      <c r="AU12" s="46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19"/>
      <c r="BP12" s="21"/>
      <c r="BQ12" s="70"/>
    </row>
    <row r="13" spans="1:90" customFormat="1" x14ac:dyDescent="0.2">
      <c r="A13" s="51"/>
      <c r="B13" s="59" t="s">
        <v>23</v>
      </c>
      <c r="C13" s="48" t="s">
        <v>69</v>
      </c>
      <c r="D13" s="25" t="s">
        <v>102</v>
      </c>
      <c r="E13" s="98">
        <v>114</v>
      </c>
      <c r="F13" s="99">
        <f>E13</f>
        <v>114</v>
      </c>
      <c r="G13" s="100" t="s">
        <v>7</v>
      </c>
      <c r="H13" s="79">
        <v>0</v>
      </c>
      <c r="I13" s="50">
        <v>0.69846064814814801</v>
      </c>
      <c r="J13" s="50">
        <f t="shared" ref="J13:J29" si="0">IF(I13="DNC","o. Wert.",IF(OR(I13="DNF",I13="DNS",I13="DNQ"),0,(I13-K$8)))</f>
        <v>4.9155092592592001E-2</v>
      </c>
      <c r="K13" s="61">
        <f t="shared" ref="K13:K29" si="1">IF(J13="o. Wert.",0,(J13/($F13+H13)*100))</f>
        <v>4.3118502274203503E-2</v>
      </c>
      <c r="L13" s="49">
        <f t="shared" ref="L13:L29" si="2">IF(OR(J13="o. Wert.",J13=0)," / ",(J13/J$9*K$9))</f>
        <v>114</v>
      </c>
      <c r="M13" s="27">
        <v>1</v>
      </c>
      <c r="N13" s="62">
        <f t="shared" ref="N13:N29" si="3">IF(I13="DNC","-",(IF(M13=1,100,(100-((M13-1)*100/M$11)))))</f>
        <v>100</v>
      </c>
      <c r="O13" s="41" t="str">
        <f t="shared" ref="O13:O29" si="4">IF(BH13="-","N","J")</f>
        <v>J</v>
      </c>
      <c r="P13" s="79"/>
      <c r="Q13" s="50" t="s">
        <v>56</v>
      </c>
      <c r="R13" s="50" t="str">
        <f t="shared" ref="R13:R29" si="5">IF(Q13="DNC","o. Wert.",IF(OR(Q13="DNF",Q13="DNS",Q13="DNQ"),0,(Q13-S$8)))</f>
        <v>o. Wert.</v>
      </c>
      <c r="S13" s="61">
        <f t="shared" ref="S13:S29" si="6">IF(R13="o. Wert.",0,(R13/($F13+P13)*100))</f>
        <v>0</v>
      </c>
      <c r="T13" s="49" t="str">
        <f t="shared" ref="T13:T29" si="7">IF(OR(R13="o. Wert.",R13=0)," / ",(R13/R$9*S$9))</f>
        <v xml:space="preserve"> / </v>
      </c>
      <c r="U13" s="27">
        <v>0</v>
      </c>
      <c r="V13" s="62" t="str">
        <f t="shared" ref="V13:V29" si="8">IF(Q13="DNC","-",(IF(U13=1,100,(100-((U13-1)*100/U$11)))))</f>
        <v>-</v>
      </c>
      <c r="W13" s="41" t="str">
        <f t="shared" ref="W13:W29" si="9">IF(BI13="-","N","J")</f>
        <v>N</v>
      </c>
      <c r="X13" s="105">
        <v>-3</v>
      </c>
      <c r="Y13" s="50" t="s">
        <v>56</v>
      </c>
      <c r="Z13" s="50" t="str">
        <f t="shared" ref="Z13:Z29" si="10">IF(Y13="DNC","o. Wert.",IF(OR(Y13="DNF",Y13="DNS",Y13="DNQ"),0,(Y13-AA$8)))</f>
        <v>o. Wert.</v>
      </c>
      <c r="AA13" s="61">
        <f t="shared" ref="AA13:AA29" si="11">IF(Z13="o. Wert.",0,(Z13/($F13+X13)*100))</f>
        <v>0</v>
      </c>
      <c r="AB13" s="49" t="str">
        <f t="shared" ref="AB13:AB29" si="12">IF(OR(Z13="o. Wert.",Z13=0)," / ",(Z13/Z$9*AA$9))</f>
        <v xml:space="preserve"> / </v>
      </c>
      <c r="AC13" s="27">
        <v>0</v>
      </c>
      <c r="AD13" s="62" t="str">
        <f t="shared" ref="AD13:AD29" si="13">IF(Y13="DNC","-",(IF(AC13=1,100,(100-((AC13-1)*100/AC$11)))))</f>
        <v>-</v>
      </c>
      <c r="AE13" s="41" t="str">
        <f t="shared" ref="AE13:AE29" si="14">IF(BJ13="-","N","J")</f>
        <v>N</v>
      </c>
      <c r="AF13" s="79">
        <v>0</v>
      </c>
      <c r="AG13" s="50" t="s">
        <v>56</v>
      </c>
      <c r="AH13" s="50" t="str">
        <f t="shared" ref="AH13:AH29" si="15">IF(AG13="DNC","o. Wert.",IF(OR(AG13="DNF",AG13="DNS",AG13="DNQ"),0,(AG13-AI$8)))</f>
        <v>o. Wert.</v>
      </c>
      <c r="AI13" s="61">
        <f t="shared" ref="AI13:AI29" si="16">IF(AH13="o. Wert.",0,(AH13/($F13+AF13)*100))</f>
        <v>0</v>
      </c>
      <c r="AJ13" s="49" t="str">
        <f t="shared" ref="AJ13:AJ29" si="17">IF(OR(AH13="o. Wert.",AH13=0)," / ",(AH13/AH$9*AI$9))</f>
        <v xml:space="preserve"> / </v>
      </c>
      <c r="AK13" s="27">
        <v>0</v>
      </c>
      <c r="AL13" s="62" t="str">
        <f t="shared" ref="AL13:AL29" si="18">IF(AG13="DNC","-",(IF(AK13=1,100,(100-((AK13-1)*100/AK$11)))))</f>
        <v>-</v>
      </c>
      <c r="AM13" s="38" t="str">
        <f t="shared" ref="AM13:AM29" si="19">IF(BK13="-","N","J")</f>
        <v>N</v>
      </c>
      <c r="AN13" s="79"/>
      <c r="AO13" s="87" t="s">
        <v>56</v>
      </c>
      <c r="AP13" s="50" t="str">
        <f t="shared" ref="AP13:AP29" si="20">IF(AO13="DNC","o. Wert.",IF(OR(AO13="DNF",AO13="DNS",AO13="DNQ"),0,(AO13-AQ$8)))</f>
        <v>o. Wert.</v>
      </c>
      <c r="AQ13" s="61">
        <f t="shared" ref="AQ13:AQ29" si="21">IF(AP13="o. Wert.",0,(AP13/($F13+AN13)*100))</f>
        <v>0</v>
      </c>
      <c r="AR13" s="49" t="str">
        <f t="shared" ref="AR13:AR29" si="22">IF(OR(AP13="o. Wert.",AP13=0)," / ",(AP13/AP$9*AQ$9))</f>
        <v xml:space="preserve"> / </v>
      </c>
      <c r="AS13" s="27">
        <v>0</v>
      </c>
      <c r="AT13" s="62" t="str">
        <f t="shared" ref="AT13:AT29" si="23">IF(AO13="DNC","-",(IF(AS13=1,100,(100-((AS13-1)*100/AS$11)))))</f>
        <v>-</v>
      </c>
      <c r="AU13" s="41" t="str">
        <f t="shared" ref="AU13:AU29" si="24">IF(BL13="-","N","J")</f>
        <v>N</v>
      </c>
      <c r="AV13" s="62">
        <f t="shared" ref="AV13:AV29" si="25">N13</f>
        <v>100</v>
      </c>
      <c r="AW13" s="62" t="str">
        <f t="shared" ref="AW13:AW29" si="26">V13</f>
        <v>-</v>
      </c>
      <c r="AX13" s="62" t="str">
        <f t="shared" ref="AX13:AX29" si="27">AD13</f>
        <v>-</v>
      </c>
      <c r="AY13" s="62" t="str">
        <f t="shared" ref="AY13:AY29" si="28">AL13</f>
        <v>-</v>
      </c>
      <c r="AZ13" s="62" t="str">
        <f t="shared" ref="AZ13:AZ29" si="29">AT13</f>
        <v>-</v>
      </c>
      <c r="BA13" s="75">
        <f t="shared" ref="BA13:BA29" si="30">COUNT(AV13:AZ13)</f>
        <v>1</v>
      </c>
      <c r="BB13" s="25">
        <f t="shared" ref="BB13:BB29" si="31">IF(COUNT($AV13:$AZ13)&gt;4,(IF(AV13=MIN($AV13:$AZ13),"-",AV13)),AV13)</f>
        <v>100</v>
      </c>
      <c r="BC13" s="25" t="str">
        <f t="shared" ref="BC13:BC29" si="32">IF(COUNT($AV13:$AZ13)&gt;4,(IF(AW13=MIN($AV13:$AZ13),"-",AW13)),AW13)</f>
        <v>-</v>
      </c>
      <c r="BD13" s="25" t="str">
        <f t="shared" ref="BD13:BD29" si="33">IF(COUNT($AV13:$AZ13)&gt;4,(IF(AX13=MIN($AV13:$AZ13),"-",AX13)),AX13)</f>
        <v>-</v>
      </c>
      <c r="BE13" s="25" t="str">
        <f t="shared" ref="BE13:BE29" si="34">IF(COUNT($AV13:$AZ13)&gt;4,(IF(AY13=MIN($AV13:$AZ13),"-",AY13)),AY13)</f>
        <v>-</v>
      </c>
      <c r="BF13" s="25" t="str">
        <f t="shared" ref="BF13:BF29" si="35">IF(COUNT($AV13:$AZ13)&gt;4,(IF(AZ13=MIN($AV13:$AZ13),"-",AZ13)),AZ13)</f>
        <v>-</v>
      </c>
      <c r="BG13" s="88">
        <f t="shared" ref="BG13:BG29" si="36">COUNT(BB13:BF13)</f>
        <v>1</v>
      </c>
      <c r="BH13" s="25">
        <f t="shared" ref="BH13:BH29" si="37">IF(COUNT($BB13:$BF13)&gt;3,(IF(BB13=MIN($BB13:$BF13),"-",BB13)),BB13)</f>
        <v>100</v>
      </c>
      <c r="BI13" s="25" t="str">
        <f t="shared" ref="BI13:BI29" si="38">IF(COUNT($BB13:$BF13)&gt;3,(IF(BC13=MIN($BB13:$BF13),"-",BC13)),BC13)</f>
        <v>-</v>
      </c>
      <c r="BJ13" s="25" t="str">
        <f t="shared" ref="BJ13:BJ29" si="39">IF(COUNT($BB13:$BF13)&gt;3,(IF(BD13=MIN($BB13:$BF13),"-",BD13)),BD13)</f>
        <v>-</v>
      </c>
      <c r="BK13" s="25" t="str">
        <f t="shared" ref="BK13:BK29" si="40">IF(COUNT($BB13:$BF13)&gt;3,(IF(BE13=MIN($BB13:$BF13),"-",BE13)),BE13)</f>
        <v>-</v>
      </c>
      <c r="BL13" s="25" t="str">
        <f t="shared" ref="BL13:BL29" si="41">IF(COUNT($BB13:$BF13)&gt;3,(IF(BF13=MIN($BB13:$BF13),"-",BF13)),BF13)</f>
        <v>-</v>
      </c>
      <c r="BM13" s="76">
        <f t="shared" ref="BM13:BM29" si="42">COUNT(AV13:AZ13)</f>
        <v>1</v>
      </c>
      <c r="BN13" s="93">
        <f t="shared" ref="BN13:BN29" si="43">COUNT(BH13:BL13)</f>
        <v>1</v>
      </c>
      <c r="BO13" s="63">
        <f t="shared" ref="BO13:BO29" si="44">IF(COUNT(AV13:AZ13)=COUNT(BH13:BL13),SUM(BH13:BL13),(IF(AND(COUNT(AV13:AZ13)&gt;=3,COUNT(BH13:BL13)&lt;3),"Fehler",SUM(BH13:BL13))))</f>
        <v>100</v>
      </c>
      <c r="BP13" s="51">
        <v>0</v>
      </c>
      <c r="BQ13" s="71">
        <f t="shared" ref="BQ13:BQ29" si="45" xml:space="preserve"> IF(COUNT(L13,T13,AB13,AJ13,AR13)&lt;=0,F13,((E13+F13+(SUM(L13,T13,AB13,AJ13,AR13)/COUNT(L13,T13,AB13,AJ13,AR13)))/3))</f>
        <v>114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</row>
    <row r="14" spans="1:90" customFormat="1" x14ac:dyDescent="0.2">
      <c r="A14" s="51"/>
      <c r="B14" s="59" t="s">
        <v>16</v>
      </c>
      <c r="C14" s="48" t="s">
        <v>30</v>
      </c>
      <c r="D14" s="25" t="s">
        <v>91</v>
      </c>
      <c r="E14" s="98">
        <v>106</v>
      </c>
      <c r="F14" s="99">
        <f>E14</f>
        <v>106</v>
      </c>
      <c r="G14" s="100" t="s">
        <v>7</v>
      </c>
      <c r="H14" s="79">
        <v>2</v>
      </c>
      <c r="I14" s="50">
        <v>0.70086805555555598</v>
      </c>
      <c r="J14" s="50">
        <f t="shared" si="0"/>
        <v>5.1562499999999997E-2</v>
      </c>
      <c r="K14" s="61">
        <f t="shared" si="1"/>
        <v>4.7743055555555601E-2</v>
      </c>
      <c r="L14" s="49">
        <f t="shared" si="2"/>
        <v>120</v>
      </c>
      <c r="M14" s="27">
        <v>2</v>
      </c>
      <c r="N14" s="62">
        <f t="shared" si="3"/>
        <v>94.7</v>
      </c>
      <c r="O14" s="41" t="str">
        <f t="shared" si="4"/>
        <v>J</v>
      </c>
      <c r="P14" s="79">
        <v>2</v>
      </c>
      <c r="Q14" s="50" t="s">
        <v>56</v>
      </c>
      <c r="R14" s="50" t="str">
        <f t="shared" si="5"/>
        <v>o. Wert.</v>
      </c>
      <c r="S14" s="61">
        <f t="shared" si="6"/>
        <v>0</v>
      </c>
      <c r="T14" s="49" t="str">
        <f t="shared" si="7"/>
        <v xml:space="preserve"> / </v>
      </c>
      <c r="U14" s="27">
        <v>0</v>
      </c>
      <c r="V14" s="62" t="str">
        <f t="shared" si="8"/>
        <v>-</v>
      </c>
      <c r="W14" s="41" t="str">
        <f t="shared" si="9"/>
        <v>N</v>
      </c>
      <c r="X14" s="79">
        <v>2</v>
      </c>
      <c r="Y14" s="50" t="s">
        <v>56</v>
      </c>
      <c r="Z14" s="50" t="str">
        <f t="shared" si="10"/>
        <v>o. Wert.</v>
      </c>
      <c r="AA14" s="61">
        <f t="shared" si="11"/>
        <v>0</v>
      </c>
      <c r="AB14" s="49" t="str">
        <f t="shared" si="12"/>
        <v xml:space="preserve"> / </v>
      </c>
      <c r="AC14" s="27">
        <v>0</v>
      </c>
      <c r="AD14" s="62" t="str">
        <f t="shared" si="13"/>
        <v>-</v>
      </c>
      <c r="AE14" s="41" t="str">
        <f t="shared" si="14"/>
        <v>N</v>
      </c>
      <c r="AF14" s="79">
        <v>1</v>
      </c>
      <c r="AG14" s="50" t="s">
        <v>56</v>
      </c>
      <c r="AH14" s="50" t="str">
        <f t="shared" si="15"/>
        <v>o. Wert.</v>
      </c>
      <c r="AI14" s="61">
        <f t="shared" si="16"/>
        <v>0</v>
      </c>
      <c r="AJ14" s="49" t="str">
        <f t="shared" si="17"/>
        <v xml:space="preserve"> / </v>
      </c>
      <c r="AK14" s="27">
        <v>0</v>
      </c>
      <c r="AL14" s="62" t="str">
        <f t="shared" si="18"/>
        <v>-</v>
      </c>
      <c r="AM14" s="38" t="str">
        <f t="shared" si="19"/>
        <v>N</v>
      </c>
      <c r="AN14" s="79">
        <v>2</v>
      </c>
      <c r="AO14" s="87" t="s">
        <v>56</v>
      </c>
      <c r="AP14" s="50" t="str">
        <f t="shared" si="20"/>
        <v>o. Wert.</v>
      </c>
      <c r="AQ14" s="61">
        <f t="shared" si="21"/>
        <v>0</v>
      </c>
      <c r="AR14" s="49" t="str">
        <f t="shared" si="22"/>
        <v xml:space="preserve"> / </v>
      </c>
      <c r="AS14" s="27">
        <v>0</v>
      </c>
      <c r="AT14" s="62" t="str">
        <f t="shared" si="23"/>
        <v>-</v>
      </c>
      <c r="AU14" s="41" t="str">
        <f t="shared" si="24"/>
        <v>N</v>
      </c>
      <c r="AV14" s="62">
        <f t="shared" si="25"/>
        <v>94.7</v>
      </c>
      <c r="AW14" s="62" t="str">
        <f t="shared" si="26"/>
        <v>-</v>
      </c>
      <c r="AX14" s="62" t="str">
        <f t="shared" si="27"/>
        <v>-</v>
      </c>
      <c r="AY14" s="62" t="str">
        <f t="shared" si="28"/>
        <v>-</v>
      </c>
      <c r="AZ14" s="62" t="str">
        <f t="shared" si="29"/>
        <v>-</v>
      </c>
      <c r="BA14" s="75">
        <f t="shared" si="30"/>
        <v>1</v>
      </c>
      <c r="BB14" s="25">
        <f t="shared" si="31"/>
        <v>94.7</v>
      </c>
      <c r="BC14" s="25" t="str">
        <f t="shared" si="32"/>
        <v>-</v>
      </c>
      <c r="BD14" s="25" t="str">
        <f t="shared" si="33"/>
        <v>-</v>
      </c>
      <c r="BE14" s="25" t="str">
        <f t="shared" si="34"/>
        <v>-</v>
      </c>
      <c r="BF14" s="25" t="str">
        <f t="shared" si="35"/>
        <v>-</v>
      </c>
      <c r="BG14" s="88">
        <f t="shared" si="36"/>
        <v>1</v>
      </c>
      <c r="BH14" s="25">
        <f t="shared" si="37"/>
        <v>94.7</v>
      </c>
      <c r="BI14" s="25" t="str">
        <f t="shared" si="38"/>
        <v>-</v>
      </c>
      <c r="BJ14" s="25" t="str">
        <f t="shared" si="39"/>
        <v>-</v>
      </c>
      <c r="BK14" s="25" t="str">
        <f t="shared" si="40"/>
        <v>-</v>
      </c>
      <c r="BL14" s="25" t="str">
        <f t="shared" si="41"/>
        <v>-</v>
      </c>
      <c r="BM14" s="76">
        <f t="shared" si="42"/>
        <v>1</v>
      </c>
      <c r="BN14" s="93">
        <f t="shared" si="43"/>
        <v>1</v>
      </c>
      <c r="BO14" s="63">
        <f t="shared" si="44"/>
        <v>94.7</v>
      </c>
      <c r="BP14" s="51">
        <v>0</v>
      </c>
      <c r="BQ14" s="71">
        <f t="shared" si="45"/>
        <v>111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</row>
    <row r="15" spans="1:90" customFormat="1" ht="13.5" customHeight="1" x14ac:dyDescent="0.2">
      <c r="A15" s="51"/>
      <c r="B15" s="59" t="s">
        <v>135</v>
      </c>
      <c r="C15" s="48" t="s">
        <v>64</v>
      </c>
      <c r="D15" s="25" t="s">
        <v>91</v>
      </c>
      <c r="E15" s="98">
        <v>106</v>
      </c>
      <c r="F15" s="99">
        <f>E15</f>
        <v>106</v>
      </c>
      <c r="G15" s="100" t="s">
        <v>7</v>
      </c>
      <c r="H15" s="79">
        <v>2</v>
      </c>
      <c r="I15" s="50">
        <v>0.70158564814814794</v>
      </c>
      <c r="J15" s="50">
        <f t="shared" si="0"/>
        <v>5.2280092592591899E-2</v>
      </c>
      <c r="K15" s="61">
        <f t="shared" si="1"/>
        <v>4.8407493141288803E-2</v>
      </c>
      <c r="L15" s="49">
        <f t="shared" si="2"/>
        <v>121</v>
      </c>
      <c r="M15" s="27">
        <v>3</v>
      </c>
      <c r="N15" s="62">
        <f t="shared" si="3"/>
        <v>89.5</v>
      </c>
      <c r="O15" s="41" t="str">
        <f t="shared" si="4"/>
        <v>J</v>
      </c>
      <c r="P15" s="79">
        <v>2</v>
      </c>
      <c r="Q15" s="50" t="s">
        <v>56</v>
      </c>
      <c r="R15" s="50" t="str">
        <f t="shared" si="5"/>
        <v>o. Wert.</v>
      </c>
      <c r="S15" s="61">
        <f t="shared" si="6"/>
        <v>0</v>
      </c>
      <c r="T15" s="49" t="str">
        <f t="shared" si="7"/>
        <v xml:space="preserve"> / </v>
      </c>
      <c r="U15" s="27">
        <v>0</v>
      </c>
      <c r="V15" s="62" t="str">
        <f t="shared" si="8"/>
        <v>-</v>
      </c>
      <c r="W15" s="41" t="str">
        <f t="shared" si="9"/>
        <v>N</v>
      </c>
      <c r="X15" s="79">
        <v>2</v>
      </c>
      <c r="Y15" s="50" t="s">
        <v>56</v>
      </c>
      <c r="Z15" s="50" t="str">
        <f t="shared" si="10"/>
        <v>o. Wert.</v>
      </c>
      <c r="AA15" s="61">
        <f t="shared" si="11"/>
        <v>0</v>
      </c>
      <c r="AB15" s="49" t="str">
        <f t="shared" si="12"/>
        <v xml:space="preserve"> / </v>
      </c>
      <c r="AC15" s="27">
        <v>0</v>
      </c>
      <c r="AD15" s="62" t="str">
        <f t="shared" si="13"/>
        <v>-</v>
      </c>
      <c r="AE15" s="41" t="str">
        <f t="shared" si="14"/>
        <v>N</v>
      </c>
      <c r="AF15" s="79">
        <v>1</v>
      </c>
      <c r="AG15" s="50" t="s">
        <v>56</v>
      </c>
      <c r="AH15" s="50" t="str">
        <f t="shared" si="15"/>
        <v>o. Wert.</v>
      </c>
      <c r="AI15" s="61">
        <f t="shared" si="16"/>
        <v>0</v>
      </c>
      <c r="AJ15" s="49" t="str">
        <f t="shared" si="17"/>
        <v xml:space="preserve"> / </v>
      </c>
      <c r="AK15" s="27">
        <v>0</v>
      </c>
      <c r="AL15" s="62" t="str">
        <f t="shared" si="18"/>
        <v>-</v>
      </c>
      <c r="AM15" s="38" t="str">
        <f t="shared" si="19"/>
        <v>N</v>
      </c>
      <c r="AN15" s="79">
        <v>2</v>
      </c>
      <c r="AO15" s="87" t="s">
        <v>56</v>
      </c>
      <c r="AP15" s="50" t="str">
        <f t="shared" si="20"/>
        <v>o. Wert.</v>
      </c>
      <c r="AQ15" s="61">
        <f t="shared" si="21"/>
        <v>0</v>
      </c>
      <c r="AR15" s="49" t="str">
        <f t="shared" si="22"/>
        <v xml:space="preserve"> / </v>
      </c>
      <c r="AS15" s="27">
        <v>0</v>
      </c>
      <c r="AT15" s="62" t="str">
        <f t="shared" si="23"/>
        <v>-</v>
      </c>
      <c r="AU15" s="41" t="str">
        <f t="shared" si="24"/>
        <v>N</v>
      </c>
      <c r="AV15" s="62">
        <f t="shared" si="25"/>
        <v>89.5</v>
      </c>
      <c r="AW15" s="62" t="str">
        <f t="shared" si="26"/>
        <v>-</v>
      </c>
      <c r="AX15" s="62" t="str">
        <f t="shared" si="27"/>
        <v>-</v>
      </c>
      <c r="AY15" s="62" t="str">
        <f t="shared" si="28"/>
        <v>-</v>
      </c>
      <c r="AZ15" s="62" t="str">
        <f t="shared" si="29"/>
        <v>-</v>
      </c>
      <c r="BA15" s="75">
        <f t="shared" si="30"/>
        <v>1</v>
      </c>
      <c r="BB15" s="25">
        <f t="shared" si="31"/>
        <v>89.5</v>
      </c>
      <c r="BC15" s="25" t="str">
        <f t="shared" si="32"/>
        <v>-</v>
      </c>
      <c r="BD15" s="25" t="str">
        <f t="shared" si="33"/>
        <v>-</v>
      </c>
      <c r="BE15" s="25" t="str">
        <f t="shared" si="34"/>
        <v>-</v>
      </c>
      <c r="BF15" s="25" t="str">
        <f t="shared" si="35"/>
        <v>-</v>
      </c>
      <c r="BG15" s="88">
        <f t="shared" si="36"/>
        <v>1</v>
      </c>
      <c r="BH15" s="25">
        <f t="shared" si="37"/>
        <v>89.5</v>
      </c>
      <c r="BI15" s="25" t="str">
        <f t="shared" si="38"/>
        <v>-</v>
      </c>
      <c r="BJ15" s="25" t="str">
        <f t="shared" si="39"/>
        <v>-</v>
      </c>
      <c r="BK15" s="25" t="str">
        <f t="shared" si="40"/>
        <v>-</v>
      </c>
      <c r="BL15" s="25" t="str">
        <f t="shared" si="41"/>
        <v>-</v>
      </c>
      <c r="BM15" s="76">
        <f t="shared" si="42"/>
        <v>1</v>
      </c>
      <c r="BN15" s="93">
        <f t="shared" si="43"/>
        <v>1</v>
      </c>
      <c r="BO15" s="63">
        <f t="shared" si="44"/>
        <v>89.5</v>
      </c>
      <c r="BP15" s="51">
        <v>0</v>
      </c>
      <c r="BQ15" s="71">
        <f t="shared" si="45"/>
        <v>111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</row>
    <row r="16" spans="1:90" customFormat="1" x14ac:dyDescent="0.2">
      <c r="A16" s="51"/>
      <c r="B16" s="59">
        <v>53595</v>
      </c>
      <c r="C16" s="48" t="s">
        <v>41</v>
      </c>
      <c r="D16" s="25" t="s">
        <v>111</v>
      </c>
      <c r="E16" s="98">
        <v>115</v>
      </c>
      <c r="F16" s="99">
        <f>E16</f>
        <v>115</v>
      </c>
      <c r="G16" s="100" t="s">
        <v>7</v>
      </c>
      <c r="H16" s="79">
        <v>0</v>
      </c>
      <c r="I16" s="50">
        <v>0.70649305555555597</v>
      </c>
      <c r="J16" s="50">
        <f t="shared" si="0"/>
        <v>5.7187499999999898E-2</v>
      </c>
      <c r="K16" s="61">
        <f t="shared" si="1"/>
        <v>4.9728260869565097E-2</v>
      </c>
      <c r="L16" s="49">
        <f t="shared" si="2"/>
        <v>133</v>
      </c>
      <c r="M16" s="27">
        <v>4</v>
      </c>
      <c r="N16" s="62">
        <f t="shared" si="3"/>
        <v>84.2</v>
      </c>
      <c r="O16" s="41" t="str">
        <f t="shared" si="4"/>
        <v>J</v>
      </c>
      <c r="P16" s="79">
        <v>0</v>
      </c>
      <c r="Q16" s="50" t="s">
        <v>56</v>
      </c>
      <c r="R16" s="50" t="str">
        <f t="shared" si="5"/>
        <v>o. Wert.</v>
      </c>
      <c r="S16" s="61">
        <f t="shared" si="6"/>
        <v>0</v>
      </c>
      <c r="T16" s="49" t="str">
        <f t="shared" si="7"/>
        <v xml:space="preserve"> / </v>
      </c>
      <c r="U16" s="27">
        <v>0</v>
      </c>
      <c r="V16" s="62" t="str">
        <f t="shared" si="8"/>
        <v>-</v>
      </c>
      <c r="W16" s="41" t="str">
        <f t="shared" si="9"/>
        <v>N</v>
      </c>
      <c r="X16" s="79">
        <v>0</v>
      </c>
      <c r="Y16" s="50" t="s">
        <v>56</v>
      </c>
      <c r="Z16" s="50" t="str">
        <f t="shared" si="10"/>
        <v>o. Wert.</v>
      </c>
      <c r="AA16" s="61">
        <f t="shared" si="11"/>
        <v>0</v>
      </c>
      <c r="AB16" s="49" t="str">
        <f t="shared" si="12"/>
        <v xml:space="preserve"> / </v>
      </c>
      <c r="AC16" s="27">
        <v>0</v>
      </c>
      <c r="AD16" s="62" t="str">
        <f t="shared" si="13"/>
        <v>-</v>
      </c>
      <c r="AE16" s="41" t="str">
        <f t="shared" si="14"/>
        <v>N</v>
      </c>
      <c r="AF16" s="79">
        <v>0</v>
      </c>
      <c r="AG16" s="50" t="s">
        <v>56</v>
      </c>
      <c r="AH16" s="50" t="str">
        <f t="shared" si="15"/>
        <v>o. Wert.</v>
      </c>
      <c r="AI16" s="61">
        <f t="shared" si="16"/>
        <v>0</v>
      </c>
      <c r="AJ16" s="49" t="str">
        <f t="shared" si="17"/>
        <v xml:space="preserve"> / </v>
      </c>
      <c r="AK16" s="27">
        <v>0</v>
      </c>
      <c r="AL16" s="62" t="str">
        <f t="shared" si="18"/>
        <v>-</v>
      </c>
      <c r="AM16" s="38" t="str">
        <f t="shared" si="19"/>
        <v>N</v>
      </c>
      <c r="AN16" s="79">
        <v>0</v>
      </c>
      <c r="AO16" s="87" t="s">
        <v>56</v>
      </c>
      <c r="AP16" s="50" t="str">
        <f t="shared" si="20"/>
        <v>o. Wert.</v>
      </c>
      <c r="AQ16" s="61">
        <f t="shared" si="21"/>
        <v>0</v>
      </c>
      <c r="AR16" s="49" t="str">
        <f t="shared" si="22"/>
        <v xml:space="preserve"> / </v>
      </c>
      <c r="AS16" s="27">
        <v>0</v>
      </c>
      <c r="AT16" s="62" t="str">
        <f t="shared" si="23"/>
        <v>-</v>
      </c>
      <c r="AU16" s="41" t="str">
        <f t="shared" si="24"/>
        <v>N</v>
      </c>
      <c r="AV16" s="62">
        <f t="shared" si="25"/>
        <v>84.2</v>
      </c>
      <c r="AW16" s="62" t="str">
        <f t="shared" si="26"/>
        <v>-</v>
      </c>
      <c r="AX16" s="62" t="str">
        <f t="shared" si="27"/>
        <v>-</v>
      </c>
      <c r="AY16" s="62" t="str">
        <f t="shared" si="28"/>
        <v>-</v>
      </c>
      <c r="AZ16" s="62" t="str">
        <f t="shared" si="29"/>
        <v>-</v>
      </c>
      <c r="BA16" s="75">
        <f t="shared" si="30"/>
        <v>1</v>
      </c>
      <c r="BB16" s="25">
        <f t="shared" si="31"/>
        <v>84.2</v>
      </c>
      <c r="BC16" s="25" t="str">
        <f t="shared" si="32"/>
        <v>-</v>
      </c>
      <c r="BD16" s="25" t="str">
        <f t="shared" si="33"/>
        <v>-</v>
      </c>
      <c r="BE16" s="25" t="str">
        <f t="shared" si="34"/>
        <v>-</v>
      </c>
      <c r="BF16" s="25" t="str">
        <f t="shared" si="35"/>
        <v>-</v>
      </c>
      <c r="BG16" s="88">
        <f t="shared" si="36"/>
        <v>1</v>
      </c>
      <c r="BH16" s="25">
        <f t="shared" si="37"/>
        <v>84.2</v>
      </c>
      <c r="BI16" s="25" t="str">
        <f t="shared" si="38"/>
        <v>-</v>
      </c>
      <c r="BJ16" s="25" t="str">
        <f t="shared" si="39"/>
        <v>-</v>
      </c>
      <c r="BK16" s="25" t="str">
        <f t="shared" si="40"/>
        <v>-</v>
      </c>
      <c r="BL16" s="25" t="str">
        <f t="shared" si="41"/>
        <v>-</v>
      </c>
      <c r="BM16" s="76">
        <f t="shared" si="42"/>
        <v>1</v>
      </c>
      <c r="BN16" s="93">
        <f t="shared" si="43"/>
        <v>1</v>
      </c>
      <c r="BO16" s="63">
        <f t="shared" si="44"/>
        <v>84.2</v>
      </c>
      <c r="BP16" s="51">
        <v>0</v>
      </c>
      <c r="BQ16" s="71">
        <f t="shared" si="45"/>
        <v>121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</row>
    <row r="17" spans="1:90" customFormat="1" x14ac:dyDescent="0.2">
      <c r="A17" s="51"/>
      <c r="B17" s="59" t="s">
        <v>10</v>
      </c>
      <c r="C17" s="48" t="s">
        <v>132</v>
      </c>
      <c r="D17" s="25" t="s">
        <v>133</v>
      </c>
      <c r="E17" s="98">
        <v>108</v>
      </c>
      <c r="F17" s="99">
        <v>108</v>
      </c>
      <c r="G17" s="100" t="s">
        <v>7</v>
      </c>
      <c r="H17" s="79">
        <v>0</v>
      </c>
      <c r="I17" s="50">
        <v>0.70494212962962999</v>
      </c>
      <c r="J17" s="50">
        <f t="shared" si="0"/>
        <v>5.5636574074073998E-2</v>
      </c>
      <c r="K17" s="61">
        <f t="shared" si="1"/>
        <v>5.1515346364883301E-2</v>
      </c>
      <c r="L17" s="49">
        <f t="shared" si="2"/>
        <v>129</v>
      </c>
      <c r="M17" s="27">
        <v>5</v>
      </c>
      <c r="N17" s="62">
        <f t="shared" si="3"/>
        <v>78.900000000000006</v>
      </c>
      <c r="O17" s="41" t="str">
        <f t="shared" si="4"/>
        <v>J</v>
      </c>
      <c r="P17" s="79">
        <v>0</v>
      </c>
      <c r="Q17" s="50" t="s">
        <v>56</v>
      </c>
      <c r="R17" s="50" t="str">
        <f t="shared" si="5"/>
        <v>o. Wert.</v>
      </c>
      <c r="S17" s="61">
        <f t="shared" si="6"/>
        <v>0</v>
      </c>
      <c r="T17" s="49" t="str">
        <f t="shared" si="7"/>
        <v xml:space="preserve"> / </v>
      </c>
      <c r="U17" s="27">
        <v>0</v>
      </c>
      <c r="V17" s="62" t="str">
        <f t="shared" si="8"/>
        <v>-</v>
      </c>
      <c r="W17" s="41" t="str">
        <f t="shared" si="9"/>
        <v>N</v>
      </c>
      <c r="X17" s="79"/>
      <c r="Y17" s="50" t="s">
        <v>56</v>
      </c>
      <c r="Z17" s="50" t="str">
        <f t="shared" si="10"/>
        <v>o. Wert.</v>
      </c>
      <c r="AA17" s="61">
        <f t="shared" si="11"/>
        <v>0</v>
      </c>
      <c r="AB17" s="49" t="str">
        <f t="shared" si="12"/>
        <v xml:space="preserve"> / </v>
      </c>
      <c r="AC17" s="27">
        <v>0</v>
      </c>
      <c r="AD17" s="62" t="str">
        <f t="shared" si="13"/>
        <v>-</v>
      </c>
      <c r="AE17" s="41" t="str">
        <f t="shared" si="14"/>
        <v>N</v>
      </c>
      <c r="AF17" s="79">
        <v>0</v>
      </c>
      <c r="AG17" s="50" t="s">
        <v>56</v>
      </c>
      <c r="AH17" s="50" t="str">
        <f t="shared" si="15"/>
        <v>o. Wert.</v>
      </c>
      <c r="AI17" s="61">
        <f t="shared" si="16"/>
        <v>0</v>
      </c>
      <c r="AJ17" s="49" t="str">
        <f t="shared" si="17"/>
        <v xml:space="preserve"> / </v>
      </c>
      <c r="AK17" s="27">
        <v>0</v>
      </c>
      <c r="AL17" s="62" t="str">
        <f t="shared" si="18"/>
        <v>-</v>
      </c>
      <c r="AM17" s="38" t="str">
        <f t="shared" si="19"/>
        <v>N</v>
      </c>
      <c r="AN17" s="79">
        <v>0</v>
      </c>
      <c r="AO17" s="87" t="s">
        <v>56</v>
      </c>
      <c r="AP17" s="50" t="str">
        <f t="shared" si="20"/>
        <v>o. Wert.</v>
      </c>
      <c r="AQ17" s="61">
        <f t="shared" si="21"/>
        <v>0</v>
      </c>
      <c r="AR17" s="49" t="str">
        <f t="shared" si="22"/>
        <v xml:space="preserve"> / </v>
      </c>
      <c r="AS17" s="27">
        <v>0</v>
      </c>
      <c r="AT17" s="62" t="str">
        <f t="shared" si="23"/>
        <v>-</v>
      </c>
      <c r="AU17" s="41" t="str">
        <f t="shared" si="24"/>
        <v>N</v>
      </c>
      <c r="AV17" s="62">
        <f t="shared" si="25"/>
        <v>78.900000000000006</v>
      </c>
      <c r="AW17" s="62" t="str">
        <f t="shared" si="26"/>
        <v>-</v>
      </c>
      <c r="AX17" s="62" t="str">
        <f t="shared" si="27"/>
        <v>-</v>
      </c>
      <c r="AY17" s="62" t="str">
        <f t="shared" si="28"/>
        <v>-</v>
      </c>
      <c r="AZ17" s="62" t="str">
        <f t="shared" si="29"/>
        <v>-</v>
      </c>
      <c r="BA17" s="75">
        <f t="shared" si="30"/>
        <v>1</v>
      </c>
      <c r="BB17" s="25">
        <f t="shared" si="31"/>
        <v>78.900000000000006</v>
      </c>
      <c r="BC17" s="25" t="str">
        <f t="shared" si="32"/>
        <v>-</v>
      </c>
      <c r="BD17" s="25" t="str">
        <f t="shared" si="33"/>
        <v>-</v>
      </c>
      <c r="BE17" s="25" t="str">
        <f t="shared" si="34"/>
        <v>-</v>
      </c>
      <c r="BF17" s="25" t="str">
        <f t="shared" si="35"/>
        <v>-</v>
      </c>
      <c r="BG17" s="88">
        <f t="shared" si="36"/>
        <v>1</v>
      </c>
      <c r="BH17" s="25">
        <f t="shared" si="37"/>
        <v>78.900000000000006</v>
      </c>
      <c r="BI17" s="25" t="str">
        <f t="shared" si="38"/>
        <v>-</v>
      </c>
      <c r="BJ17" s="25" t="str">
        <f t="shared" si="39"/>
        <v>-</v>
      </c>
      <c r="BK17" s="25" t="str">
        <f t="shared" si="40"/>
        <v>-</v>
      </c>
      <c r="BL17" s="25" t="str">
        <f t="shared" si="41"/>
        <v>-</v>
      </c>
      <c r="BM17" s="76">
        <f t="shared" si="42"/>
        <v>1</v>
      </c>
      <c r="BN17" s="93">
        <f t="shared" si="43"/>
        <v>1</v>
      </c>
      <c r="BO17" s="63">
        <f t="shared" si="44"/>
        <v>78.900000000000006</v>
      </c>
      <c r="BP17" s="51">
        <v>0</v>
      </c>
      <c r="BQ17" s="71">
        <f t="shared" si="45"/>
        <v>115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</row>
    <row r="18" spans="1:90" customFormat="1" x14ac:dyDescent="0.2">
      <c r="A18" s="92"/>
      <c r="B18" s="59" t="s">
        <v>11</v>
      </c>
      <c r="C18" s="48" t="s">
        <v>39</v>
      </c>
      <c r="D18" s="25" t="s">
        <v>95</v>
      </c>
      <c r="E18" s="98">
        <v>115</v>
      </c>
      <c r="F18" s="99">
        <f>E18</f>
        <v>115</v>
      </c>
      <c r="G18" s="100" t="s">
        <v>8</v>
      </c>
      <c r="H18" s="79">
        <v>2</v>
      </c>
      <c r="I18" s="50">
        <v>0.71524305555555601</v>
      </c>
      <c r="J18" s="50">
        <f t="shared" si="0"/>
        <v>6.5937499999999996E-2</v>
      </c>
      <c r="K18" s="61">
        <f t="shared" si="1"/>
        <v>5.6356837606837601E-2</v>
      </c>
      <c r="L18" s="49">
        <f t="shared" si="2"/>
        <v>153</v>
      </c>
      <c r="M18" s="27">
        <v>6</v>
      </c>
      <c r="N18" s="62">
        <f t="shared" si="3"/>
        <v>73.7</v>
      </c>
      <c r="O18" s="41" t="str">
        <f t="shared" si="4"/>
        <v>J</v>
      </c>
      <c r="P18" s="79">
        <v>2</v>
      </c>
      <c r="Q18" s="50" t="s">
        <v>56</v>
      </c>
      <c r="R18" s="50" t="str">
        <f t="shared" si="5"/>
        <v>o. Wert.</v>
      </c>
      <c r="S18" s="61">
        <f t="shared" si="6"/>
        <v>0</v>
      </c>
      <c r="T18" s="49" t="str">
        <f t="shared" si="7"/>
        <v xml:space="preserve"> / </v>
      </c>
      <c r="U18" s="27">
        <v>0</v>
      </c>
      <c r="V18" s="62" t="str">
        <f t="shared" si="8"/>
        <v>-</v>
      </c>
      <c r="W18" s="41" t="str">
        <f t="shared" si="9"/>
        <v>N</v>
      </c>
      <c r="X18" s="79">
        <v>2</v>
      </c>
      <c r="Y18" s="50" t="s">
        <v>56</v>
      </c>
      <c r="Z18" s="50" t="str">
        <f t="shared" si="10"/>
        <v>o. Wert.</v>
      </c>
      <c r="AA18" s="61">
        <f t="shared" si="11"/>
        <v>0</v>
      </c>
      <c r="AB18" s="49" t="str">
        <f t="shared" si="12"/>
        <v xml:space="preserve"> / </v>
      </c>
      <c r="AC18" s="27">
        <v>0</v>
      </c>
      <c r="AD18" s="62" t="str">
        <f t="shared" si="13"/>
        <v>-</v>
      </c>
      <c r="AE18" s="41" t="str">
        <f t="shared" si="14"/>
        <v>N</v>
      </c>
      <c r="AF18" s="79">
        <v>1</v>
      </c>
      <c r="AG18" s="50" t="s">
        <v>56</v>
      </c>
      <c r="AH18" s="50" t="str">
        <f t="shared" si="15"/>
        <v>o. Wert.</v>
      </c>
      <c r="AI18" s="61">
        <f t="shared" si="16"/>
        <v>0</v>
      </c>
      <c r="AJ18" s="49" t="str">
        <f t="shared" si="17"/>
        <v xml:space="preserve"> / </v>
      </c>
      <c r="AK18" s="27">
        <v>0</v>
      </c>
      <c r="AL18" s="62" t="str">
        <f t="shared" si="18"/>
        <v>-</v>
      </c>
      <c r="AM18" s="38" t="str">
        <f t="shared" si="19"/>
        <v>N</v>
      </c>
      <c r="AN18" s="79">
        <v>2</v>
      </c>
      <c r="AO18" s="87" t="s">
        <v>56</v>
      </c>
      <c r="AP18" s="50" t="str">
        <f t="shared" si="20"/>
        <v>o. Wert.</v>
      </c>
      <c r="AQ18" s="61">
        <f t="shared" si="21"/>
        <v>0</v>
      </c>
      <c r="AR18" s="49" t="str">
        <f t="shared" si="22"/>
        <v xml:space="preserve"> / </v>
      </c>
      <c r="AS18" s="27">
        <v>0</v>
      </c>
      <c r="AT18" s="62" t="str">
        <f t="shared" si="23"/>
        <v>-</v>
      </c>
      <c r="AU18" s="41" t="str">
        <f t="shared" si="24"/>
        <v>N</v>
      </c>
      <c r="AV18" s="62">
        <f t="shared" si="25"/>
        <v>73.7</v>
      </c>
      <c r="AW18" s="62" t="str">
        <f t="shared" si="26"/>
        <v>-</v>
      </c>
      <c r="AX18" s="62" t="str">
        <f t="shared" si="27"/>
        <v>-</v>
      </c>
      <c r="AY18" s="62" t="str">
        <f t="shared" si="28"/>
        <v>-</v>
      </c>
      <c r="AZ18" s="62" t="str">
        <f t="shared" si="29"/>
        <v>-</v>
      </c>
      <c r="BA18" s="75">
        <f t="shared" si="30"/>
        <v>1</v>
      </c>
      <c r="BB18" s="25">
        <f t="shared" si="31"/>
        <v>73.7</v>
      </c>
      <c r="BC18" s="25" t="str">
        <f t="shared" si="32"/>
        <v>-</v>
      </c>
      <c r="BD18" s="25" t="str">
        <f t="shared" si="33"/>
        <v>-</v>
      </c>
      <c r="BE18" s="25" t="str">
        <f t="shared" si="34"/>
        <v>-</v>
      </c>
      <c r="BF18" s="25" t="str">
        <f t="shared" si="35"/>
        <v>-</v>
      </c>
      <c r="BG18" s="88">
        <f t="shared" si="36"/>
        <v>1</v>
      </c>
      <c r="BH18" s="25">
        <f t="shared" si="37"/>
        <v>73.7</v>
      </c>
      <c r="BI18" s="25" t="str">
        <f t="shared" si="38"/>
        <v>-</v>
      </c>
      <c r="BJ18" s="25" t="str">
        <f t="shared" si="39"/>
        <v>-</v>
      </c>
      <c r="BK18" s="25" t="str">
        <f t="shared" si="40"/>
        <v>-</v>
      </c>
      <c r="BL18" s="25" t="str">
        <f t="shared" si="41"/>
        <v>-</v>
      </c>
      <c r="BM18" s="76">
        <f t="shared" si="42"/>
        <v>1</v>
      </c>
      <c r="BN18" s="93">
        <f t="shared" si="43"/>
        <v>1</v>
      </c>
      <c r="BO18" s="63">
        <f t="shared" si="44"/>
        <v>73.7</v>
      </c>
      <c r="BP18" s="51">
        <v>0</v>
      </c>
      <c r="BQ18" s="71">
        <f t="shared" si="45"/>
        <v>128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</row>
    <row r="19" spans="1:90" customFormat="1" x14ac:dyDescent="0.2">
      <c r="A19" s="51"/>
      <c r="B19" s="59" t="s">
        <v>11</v>
      </c>
      <c r="C19" s="48" t="s">
        <v>34</v>
      </c>
      <c r="D19" s="25" t="s">
        <v>97</v>
      </c>
      <c r="E19" s="98">
        <v>112</v>
      </c>
      <c r="F19" s="99">
        <f>E19</f>
        <v>112</v>
      </c>
      <c r="G19" s="100" t="s">
        <v>8</v>
      </c>
      <c r="H19" s="79">
        <v>2</v>
      </c>
      <c r="I19" s="50">
        <v>0.715439814814815</v>
      </c>
      <c r="J19" s="50">
        <f t="shared" si="0"/>
        <v>6.6134259259259004E-2</v>
      </c>
      <c r="K19" s="61">
        <f t="shared" si="1"/>
        <v>5.8012508122156997E-2</v>
      </c>
      <c r="L19" s="49">
        <f t="shared" si="2"/>
        <v>153</v>
      </c>
      <c r="M19" s="27">
        <v>7</v>
      </c>
      <c r="N19" s="62">
        <f t="shared" si="3"/>
        <v>68.400000000000006</v>
      </c>
      <c r="O19" s="41" t="str">
        <f t="shared" si="4"/>
        <v>J</v>
      </c>
      <c r="P19" s="79">
        <v>2</v>
      </c>
      <c r="Q19" s="50" t="s">
        <v>56</v>
      </c>
      <c r="R19" s="50" t="str">
        <f t="shared" si="5"/>
        <v>o. Wert.</v>
      </c>
      <c r="S19" s="61">
        <f t="shared" si="6"/>
        <v>0</v>
      </c>
      <c r="T19" s="49" t="str">
        <f t="shared" si="7"/>
        <v xml:space="preserve"> / </v>
      </c>
      <c r="U19" s="27">
        <v>0</v>
      </c>
      <c r="V19" s="62" t="str">
        <f t="shared" si="8"/>
        <v>-</v>
      </c>
      <c r="W19" s="41" t="str">
        <f t="shared" si="9"/>
        <v>N</v>
      </c>
      <c r="X19" s="79">
        <v>2</v>
      </c>
      <c r="Y19" s="50" t="s">
        <v>56</v>
      </c>
      <c r="Z19" s="50" t="str">
        <f t="shared" si="10"/>
        <v>o. Wert.</v>
      </c>
      <c r="AA19" s="61">
        <f t="shared" si="11"/>
        <v>0</v>
      </c>
      <c r="AB19" s="49" t="str">
        <f t="shared" si="12"/>
        <v xml:space="preserve"> / </v>
      </c>
      <c r="AC19" s="27">
        <v>0</v>
      </c>
      <c r="AD19" s="62" t="str">
        <f t="shared" si="13"/>
        <v>-</v>
      </c>
      <c r="AE19" s="41" t="str">
        <f t="shared" si="14"/>
        <v>N</v>
      </c>
      <c r="AF19" s="79">
        <v>1</v>
      </c>
      <c r="AG19" s="50" t="s">
        <v>56</v>
      </c>
      <c r="AH19" s="50" t="str">
        <f t="shared" si="15"/>
        <v>o. Wert.</v>
      </c>
      <c r="AI19" s="61">
        <f t="shared" si="16"/>
        <v>0</v>
      </c>
      <c r="AJ19" s="49" t="str">
        <f t="shared" si="17"/>
        <v xml:space="preserve"> / </v>
      </c>
      <c r="AK19" s="27">
        <v>0</v>
      </c>
      <c r="AL19" s="62" t="str">
        <f t="shared" si="18"/>
        <v>-</v>
      </c>
      <c r="AM19" s="38" t="str">
        <f t="shared" si="19"/>
        <v>N</v>
      </c>
      <c r="AN19" s="79">
        <v>2</v>
      </c>
      <c r="AO19" s="87" t="s">
        <v>56</v>
      </c>
      <c r="AP19" s="50" t="str">
        <f t="shared" si="20"/>
        <v>o. Wert.</v>
      </c>
      <c r="AQ19" s="61">
        <f t="shared" si="21"/>
        <v>0</v>
      </c>
      <c r="AR19" s="49" t="str">
        <f t="shared" si="22"/>
        <v xml:space="preserve"> / </v>
      </c>
      <c r="AS19" s="27">
        <v>0</v>
      </c>
      <c r="AT19" s="62" t="str">
        <f t="shared" si="23"/>
        <v>-</v>
      </c>
      <c r="AU19" s="41" t="str">
        <f t="shared" si="24"/>
        <v>N</v>
      </c>
      <c r="AV19" s="62">
        <f t="shared" si="25"/>
        <v>68.400000000000006</v>
      </c>
      <c r="AW19" s="62" t="str">
        <f t="shared" si="26"/>
        <v>-</v>
      </c>
      <c r="AX19" s="62" t="str">
        <f t="shared" si="27"/>
        <v>-</v>
      </c>
      <c r="AY19" s="62" t="str">
        <f t="shared" si="28"/>
        <v>-</v>
      </c>
      <c r="AZ19" s="62" t="str">
        <f t="shared" si="29"/>
        <v>-</v>
      </c>
      <c r="BA19" s="75">
        <f t="shared" si="30"/>
        <v>1</v>
      </c>
      <c r="BB19" s="25">
        <f t="shared" si="31"/>
        <v>68.400000000000006</v>
      </c>
      <c r="BC19" s="25" t="str">
        <f t="shared" si="32"/>
        <v>-</v>
      </c>
      <c r="BD19" s="25" t="str">
        <f t="shared" si="33"/>
        <v>-</v>
      </c>
      <c r="BE19" s="25" t="str">
        <f t="shared" si="34"/>
        <v>-</v>
      </c>
      <c r="BF19" s="25" t="str">
        <f t="shared" si="35"/>
        <v>-</v>
      </c>
      <c r="BG19" s="88">
        <f t="shared" si="36"/>
        <v>1</v>
      </c>
      <c r="BH19" s="25">
        <f t="shared" si="37"/>
        <v>68.400000000000006</v>
      </c>
      <c r="BI19" s="25" t="str">
        <f t="shared" si="38"/>
        <v>-</v>
      </c>
      <c r="BJ19" s="25" t="str">
        <f t="shared" si="39"/>
        <v>-</v>
      </c>
      <c r="BK19" s="25" t="str">
        <f t="shared" si="40"/>
        <v>-</v>
      </c>
      <c r="BL19" s="25" t="str">
        <f t="shared" si="41"/>
        <v>-</v>
      </c>
      <c r="BM19" s="76">
        <f t="shared" si="42"/>
        <v>1</v>
      </c>
      <c r="BN19" s="93">
        <f t="shared" si="43"/>
        <v>1</v>
      </c>
      <c r="BO19" s="63">
        <f t="shared" si="44"/>
        <v>68.400000000000006</v>
      </c>
      <c r="BP19" s="51">
        <v>0</v>
      </c>
      <c r="BQ19" s="71">
        <f t="shared" si="45"/>
        <v>126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</row>
    <row r="20" spans="1:90" customFormat="1" x14ac:dyDescent="0.2">
      <c r="A20" s="51"/>
      <c r="B20" s="59">
        <v>2903</v>
      </c>
      <c r="C20" s="48" t="s">
        <v>32</v>
      </c>
      <c r="D20" s="25" t="s">
        <v>100</v>
      </c>
      <c r="E20" s="98">
        <v>110</v>
      </c>
      <c r="F20" s="99">
        <f>E20</f>
        <v>110</v>
      </c>
      <c r="G20" s="100" t="s">
        <v>8</v>
      </c>
      <c r="H20" s="79">
        <v>2</v>
      </c>
      <c r="I20" s="50">
        <v>0.71609953703703699</v>
      </c>
      <c r="J20" s="50">
        <f t="shared" si="0"/>
        <v>6.6793981481480996E-2</v>
      </c>
      <c r="K20" s="61">
        <f t="shared" si="1"/>
        <v>5.9637483465608002E-2</v>
      </c>
      <c r="L20" s="49">
        <f t="shared" si="2"/>
        <v>155</v>
      </c>
      <c r="M20" s="27">
        <v>8</v>
      </c>
      <c r="N20" s="62">
        <f t="shared" si="3"/>
        <v>63.2</v>
      </c>
      <c r="O20" s="41" t="str">
        <f t="shared" si="4"/>
        <v>J</v>
      </c>
      <c r="P20" s="79">
        <v>2</v>
      </c>
      <c r="Q20" s="50" t="s">
        <v>56</v>
      </c>
      <c r="R20" s="50" t="str">
        <f t="shared" si="5"/>
        <v>o. Wert.</v>
      </c>
      <c r="S20" s="61">
        <f t="shared" si="6"/>
        <v>0</v>
      </c>
      <c r="T20" s="49" t="str">
        <f t="shared" si="7"/>
        <v xml:space="preserve"> / </v>
      </c>
      <c r="U20" s="27">
        <v>0</v>
      </c>
      <c r="V20" s="62" t="str">
        <f t="shared" si="8"/>
        <v>-</v>
      </c>
      <c r="W20" s="41" t="str">
        <f t="shared" si="9"/>
        <v>N</v>
      </c>
      <c r="X20" s="79">
        <v>2</v>
      </c>
      <c r="Y20" s="50" t="s">
        <v>56</v>
      </c>
      <c r="Z20" s="50" t="str">
        <f t="shared" si="10"/>
        <v>o. Wert.</v>
      </c>
      <c r="AA20" s="61">
        <f t="shared" si="11"/>
        <v>0</v>
      </c>
      <c r="AB20" s="49" t="str">
        <f t="shared" si="12"/>
        <v xml:space="preserve"> / </v>
      </c>
      <c r="AC20" s="27">
        <v>0</v>
      </c>
      <c r="AD20" s="62" t="str">
        <f t="shared" si="13"/>
        <v>-</v>
      </c>
      <c r="AE20" s="41" t="str">
        <f t="shared" si="14"/>
        <v>N</v>
      </c>
      <c r="AF20" s="79">
        <v>1</v>
      </c>
      <c r="AG20" s="50" t="s">
        <v>56</v>
      </c>
      <c r="AH20" s="50" t="str">
        <f t="shared" si="15"/>
        <v>o. Wert.</v>
      </c>
      <c r="AI20" s="61">
        <f t="shared" si="16"/>
        <v>0</v>
      </c>
      <c r="AJ20" s="49" t="str">
        <f t="shared" si="17"/>
        <v xml:space="preserve"> / </v>
      </c>
      <c r="AK20" s="27">
        <v>0</v>
      </c>
      <c r="AL20" s="62" t="str">
        <f t="shared" si="18"/>
        <v>-</v>
      </c>
      <c r="AM20" s="38" t="str">
        <f t="shared" si="19"/>
        <v>N</v>
      </c>
      <c r="AN20" s="79">
        <v>2</v>
      </c>
      <c r="AO20" s="87" t="s">
        <v>56</v>
      </c>
      <c r="AP20" s="50" t="str">
        <f t="shared" si="20"/>
        <v>o. Wert.</v>
      </c>
      <c r="AQ20" s="61">
        <f t="shared" si="21"/>
        <v>0</v>
      </c>
      <c r="AR20" s="49" t="str">
        <f t="shared" si="22"/>
        <v xml:space="preserve"> / </v>
      </c>
      <c r="AS20" s="27">
        <v>0</v>
      </c>
      <c r="AT20" s="62" t="str">
        <f t="shared" si="23"/>
        <v>-</v>
      </c>
      <c r="AU20" s="41" t="str">
        <f t="shared" si="24"/>
        <v>N</v>
      </c>
      <c r="AV20" s="62">
        <f t="shared" si="25"/>
        <v>63.2</v>
      </c>
      <c r="AW20" s="62" t="str">
        <f t="shared" si="26"/>
        <v>-</v>
      </c>
      <c r="AX20" s="62" t="str">
        <f t="shared" si="27"/>
        <v>-</v>
      </c>
      <c r="AY20" s="62" t="str">
        <f t="shared" si="28"/>
        <v>-</v>
      </c>
      <c r="AZ20" s="62" t="str">
        <f t="shared" si="29"/>
        <v>-</v>
      </c>
      <c r="BA20" s="75">
        <f t="shared" si="30"/>
        <v>1</v>
      </c>
      <c r="BB20" s="25">
        <f t="shared" si="31"/>
        <v>63.2</v>
      </c>
      <c r="BC20" s="25" t="str">
        <f t="shared" si="32"/>
        <v>-</v>
      </c>
      <c r="BD20" s="25" t="str">
        <f t="shared" si="33"/>
        <v>-</v>
      </c>
      <c r="BE20" s="25" t="str">
        <f t="shared" si="34"/>
        <v>-</v>
      </c>
      <c r="BF20" s="25" t="str">
        <f t="shared" si="35"/>
        <v>-</v>
      </c>
      <c r="BG20" s="88">
        <f t="shared" si="36"/>
        <v>1</v>
      </c>
      <c r="BH20" s="25">
        <f t="shared" si="37"/>
        <v>63.2</v>
      </c>
      <c r="BI20" s="25" t="str">
        <f t="shared" si="38"/>
        <v>-</v>
      </c>
      <c r="BJ20" s="25" t="str">
        <f t="shared" si="39"/>
        <v>-</v>
      </c>
      <c r="BK20" s="25" t="str">
        <f t="shared" si="40"/>
        <v>-</v>
      </c>
      <c r="BL20" s="25" t="str">
        <f t="shared" si="41"/>
        <v>-</v>
      </c>
      <c r="BM20" s="76">
        <f t="shared" si="42"/>
        <v>1</v>
      </c>
      <c r="BN20" s="93">
        <f t="shared" si="43"/>
        <v>1</v>
      </c>
      <c r="BO20" s="63">
        <f t="shared" si="44"/>
        <v>63.2</v>
      </c>
      <c r="BP20" s="51">
        <v>0</v>
      </c>
      <c r="BQ20" s="71">
        <f t="shared" si="45"/>
        <v>125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</row>
    <row r="21" spans="1:90" customFormat="1" x14ac:dyDescent="0.2">
      <c r="A21" s="51"/>
      <c r="B21" s="59" t="s">
        <v>46</v>
      </c>
      <c r="C21" s="48" t="s">
        <v>47</v>
      </c>
      <c r="D21" s="25" t="s">
        <v>157</v>
      </c>
      <c r="E21" s="98">
        <v>100</v>
      </c>
      <c r="F21" s="99">
        <v>100</v>
      </c>
      <c r="G21" s="100" t="s">
        <v>8</v>
      </c>
      <c r="H21" s="79">
        <v>3</v>
      </c>
      <c r="I21" s="50">
        <v>0.71172453703703698</v>
      </c>
      <c r="J21" s="50">
        <f t="shared" si="0"/>
        <v>6.2418981481480999E-2</v>
      </c>
      <c r="K21" s="61">
        <f t="shared" si="1"/>
        <v>6.0600952894641701E-2</v>
      </c>
      <c r="L21" s="49">
        <f t="shared" si="2"/>
        <v>145</v>
      </c>
      <c r="M21" s="27">
        <v>9</v>
      </c>
      <c r="N21" s="62">
        <f t="shared" si="3"/>
        <v>57.9</v>
      </c>
      <c r="O21" s="41" t="str">
        <f t="shared" si="4"/>
        <v>J</v>
      </c>
      <c r="P21" s="79">
        <v>0</v>
      </c>
      <c r="Q21" s="50" t="s">
        <v>56</v>
      </c>
      <c r="R21" s="50" t="str">
        <f t="shared" si="5"/>
        <v>o. Wert.</v>
      </c>
      <c r="S21" s="61">
        <f t="shared" si="6"/>
        <v>0</v>
      </c>
      <c r="T21" s="49" t="str">
        <f t="shared" si="7"/>
        <v xml:space="preserve"> / </v>
      </c>
      <c r="U21" s="27">
        <v>0</v>
      </c>
      <c r="V21" s="62" t="str">
        <f t="shared" si="8"/>
        <v>-</v>
      </c>
      <c r="W21" s="41" t="str">
        <f t="shared" si="9"/>
        <v>N</v>
      </c>
      <c r="X21" s="79">
        <v>0</v>
      </c>
      <c r="Y21" s="50" t="s">
        <v>56</v>
      </c>
      <c r="Z21" s="50" t="str">
        <f t="shared" si="10"/>
        <v>o. Wert.</v>
      </c>
      <c r="AA21" s="61">
        <f t="shared" si="11"/>
        <v>0</v>
      </c>
      <c r="AB21" s="49" t="str">
        <f t="shared" si="12"/>
        <v xml:space="preserve"> / </v>
      </c>
      <c r="AC21" s="27">
        <v>0</v>
      </c>
      <c r="AD21" s="62" t="str">
        <f t="shared" si="13"/>
        <v>-</v>
      </c>
      <c r="AE21" s="41" t="str">
        <f t="shared" si="14"/>
        <v>N</v>
      </c>
      <c r="AF21" s="79">
        <v>0</v>
      </c>
      <c r="AG21" s="50" t="s">
        <v>56</v>
      </c>
      <c r="AH21" s="50" t="str">
        <f t="shared" si="15"/>
        <v>o. Wert.</v>
      </c>
      <c r="AI21" s="61">
        <f t="shared" si="16"/>
        <v>0</v>
      </c>
      <c r="AJ21" s="49" t="str">
        <f t="shared" si="17"/>
        <v xml:space="preserve"> / </v>
      </c>
      <c r="AK21" s="27">
        <v>0</v>
      </c>
      <c r="AL21" s="62" t="str">
        <f t="shared" si="18"/>
        <v>-</v>
      </c>
      <c r="AM21" s="38" t="str">
        <f t="shared" si="19"/>
        <v>N</v>
      </c>
      <c r="AN21" s="79">
        <v>0</v>
      </c>
      <c r="AO21" s="87" t="s">
        <v>56</v>
      </c>
      <c r="AP21" s="50" t="str">
        <f t="shared" si="20"/>
        <v>o. Wert.</v>
      </c>
      <c r="AQ21" s="61">
        <f t="shared" si="21"/>
        <v>0</v>
      </c>
      <c r="AR21" s="49" t="str">
        <f t="shared" si="22"/>
        <v xml:space="preserve"> / </v>
      </c>
      <c r="AS21" s="27">
        <v>0</v>
      </c>
      <c r="AT21" s="62" t="str">
        <f t="shared" si="23"/>
        <v>-</v>
      </c>
      <c r="AU21" s="41" t="str">
        <f t="shared" si="24"/>
        <v>N</v>
      </c>
      <c r="AV21" s="62">
        <f t="shared" si="25"/>
        <v>57.9</v>
      </c>
      <c r="AW21" s="62" t="str">
        <f t="shared" si="26"/>
        <v>-</v>
      </c>
      <c r="AX21" s="62" t="str">
        <f t="shared" si="27"/>
        <v>-</v>
      </c>
      <c r="AY21" s="62" t="str">
        <f t="shared" si="28"/>
        <v>-</v>
      </c>
      <c r="AZ21" s="62" t="str">
        <f t="shared" si="29"/>
        <v>-</v>
      </c>
      <c r="BA21" s="75">
        <f t="shared" si="30"/>
        <v>1</v>
      </c>
      <c r="BB21" s="25">
        <f t="shared" si="31"/>
        <v>57.9</v>
      </c>
      <c r="BC21" s="25" t="str">
        <f t="shared" si="32"/>
        <v>-</v>
      </c>
      <c r="BD21" s="25" t="str">
        <f t="shared" si="33"/>
        <v>-</v>
      </c>
      <c r="BE21" s="25" t="str">
        <f t="shared" si="34"/>
        <v>-</v>
      </c>
      <c r="BF21" s="25" t="str">
        <f t="shared" si="35"/>
        <v>-</v>
      </c>
      <c r="BG21" s="88">
        <f t="shared" si="36"/>
        <v>1</v>
      </c>
      <c r="BH21" s="25">
        <f t="shared" si="37"/>
        <v>57.9</v>
      </c>
      <c r="BI21" s="25" t="str">
        <f t="shared" si="38"/>
        <v>-</v>
      </c>
      <c r="BJ21" s="25" t="str">
        <f t="shared" si="39"/>
        <v>-</v>
      </c>
      <c r="BK21" s="25" t="str">
        <f t="shared" si="40"/>
        <v>-</v>
      </c>
      <c r="BL21" s="25" t="str">
        <f t="shared" si="41"/>
        <v>-</v>
      </c>
      <c r="BM21" s="76">
        <f t="shared" si="42"/>
        <v>1</v>
      </c>
      <c r="BN21" s="93">
        <f t="shared" si="43"/>
        <v>1</v>
      </c>
      <c r="BO21" s="63">
        <f t="shared" si="44"/>
        <v>57.9</v>
      </c>
      <c r="BP21" s="51">
        <v>0</v>
      </c>
      <c r="BQ21" s="71">
        <f t="shared" si="45"/>
        <v>115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</row>
    <row r="22" spans="1:90" s="23" customFormat="1" x14ac:dyDescent="0.2">
      <c r="A22" s="51"/>
      <c r="B22" s="59">
        <v>4</v>
      </c>
      <c r="C22" s="48" t="s">
        <v>90</v>
      </c>
      <c r="D22" s="25" t="s">
        <v>112</v>
      </c>
      <c r="E22" s="98">
        <v>114</v>
      </c>
      <c r="F22" s="99">
        <v>114</v>
      </c>
      <c r="G22" s="100" t="s">
        <v>8</v>
      </c>
      <c r="H22" s="79">
        <v>0</v>
      </c>
      <c r="I22" s="50">
        <v>0.72339120370370402</v>
      </c>
      <c r="J22" s="50">
        <f t="shared" si="0"/>
        <v>7.4085648148147998E-2</v>
      </c>
      <c r="K22" s="61">
        <f t="shared" si="1"/>
        <v>6.49874106562702E-2</v>
      </c>
      <c r="L22" s="49">
        <f t="shared" si="2"/>
        <v>172</v>
      </c>
      <c r="M22" s="27">
        <v>10</v>
      </c>
      <c r="N22" s="62">
        <f t="shared" si="3"/>
        <v>52.6</v>
      </c>
      <c r="O22" s="41" t="str">
        <f t="shared" si="4"/>
        <v>J</v>
      </c>
      <c r="P22" s="79"/>
      <c r="Q22" s="50" t="s">
        <v>56</v>
      </c>
      <c r="R22" s="50" t="str">
        <f t="shared" si="5"/>
        <v>o. Wert.</v>
      </c>
      <c r="S22" s="61">
        <f t="shared" si="6"/>
        <v>0</v>
      </c>
      <c r="T22" s="49" t="str">
        <f t="shared" si="7"/>
        <v xml:space="preserve"> / </v>
      </c>
      <c r="U22" s="27">
        <v>0</v>
      </c>
      <c r="V22" s="62" t="str">
        <f t="shared" si="8"/>
        <v>-</v>
      </c>
      <c r="W22" s="41" t="str">
        <f t="shared" si="9"/>
        <v>N</v>
      </c>
      <c r="X22" s="79"/>
      <c r="Y22" s="50" t="s">
        <v>56</v>
      </c>
      <c r="Z22" s="50" t="str">
        <f t="shared" si="10"/>
        <v>o. Wert.</v>
      </c>
      <c r="AA22" s="61">
        <f t="shared" si="11"/>
        <v>0</v>
      </c>
      <c r="AB22" s="49" t="str">
        <f t="shared" si="12"/>
        <v xml:space="preserve"> / </v>
      </c>
      <c r="AC22" s="27">
        <v>0</v>
      </c>
      <c r="AD22" s="62" t="str">
        <f t="shared" si="13"/>
        <v>-</v>
      </c>
      <c r="AE22" s="41" t="str">
        <f t="shared" si="14"/>
        <v>N</v>
      </c>
      <c r="AF22" s="79">
        <v>0</v>
      </c>
      <c r="AG22" s="50" t="s">
        <v>56</v>
      </c>
      <c r="AH22" s="50" t="str">
        <f t="shared" si="15"/>
        <v>o. Wert.</v>
      </c>
      <c r="AI22" s="61">
        <f t="shared" si="16"/>
        <v>0</v>
      </c>
      <c r="AJ22" s="49" t="str">
        <f t="shared" si="17"/>
        <v xml:space="preserve"> / </v>
      </c>
      <c r="AK22" s="27">
        <v>0</v>
      </c>
      <c r="AL22" s="62" t="str">
        <f t="shared" si="18"/>
        <v>-</v>
      </c>
      <c r="AM22" s="38" t="str">
        <f t="shared" si="19"/>
        <v>N</v>
      </c>
      <c r="AN22" s="79"/>
      <c r="AO22" s="87" t="s">
        <v>56</v>
      </c>
      <c r="AP22" s="50" t="str">
        <f t="shared" si="20"/>
        <v>o. Wert.</v>
      </c>
      <c r="AQ22" s="61">
        <f t="shared" si="21"/>
        <v>0</v>
      </c>
      <c r="AR22" s="49" t="str">
        <f t="shared" si="22"/>
        <v xml:space="preserve"> / </v>
      </c>
      <c r="AS22" s="27">
        <v>0</v>
      </c>
      <c r="AT22" s="62" t="str">
        <f t="shared" si="23"/>
        <v>-</v>
      </c>
      <c r="AU22" s="41" t="str">
        <f t="shared" si="24"/>
        <v>N</v>
      </c>
      <c r="AV22" s="62">
        <f t="shared" si="25"/>
        <v>52.6</v>
      </c>
      <c r="AW22" s="62" t="str">
        <f t="shared" si="26"/>
        <v>-</v>
      </c>
      <c r="AX22" s="62" t="str">
        <f t="shared" si="27"/>
        <v>-</v>
      </c>
      <c r="AY22" s="62" t="str">
        <f t="shared" si="28"/>
        <v>-</v>
      </c>
      <c r="AZ22" s="62" t="str">
        <f t="shared" si="29"/>
        <v>-</v>
      </c>
      <c r="BA22" s="75">
        <f t="shared" si="30"/>
        <v>1</v>
      </c>
      <c r="BB22" s="25">
        <f t="shared" si="31"/>
        <v>52.6</v>
      </c>
      <c r="BC22" s="25" t="str">
        <f t="shared" si="32"/>
        <v>-</v>
      </c>
      <c r="BD22" s="25" t="str">
        <f t="shared" si="33"/>
        <v>-</v>
      </c>
      <c r="BE22" s="25" t="str">
        <f t="shared" si="34"/>
        <v>-</v>
      </c>
      <c r="BF22" s="25" t="str">
        <f t="shared" si="35"/>
        <v>-</v>
      </c>
      <c r="BG22" s="88">
        <f t="shared" si="36"/>
        <v>1</v>
      </c>
      <c r="BH22" s="25">
        <f t="shared" si="37"/>
        <v>52.6</v>
      </c>
      <c r="BI22" s="25" t="str">
        <f t="shared" si="38"/>
        <v>-</v>
      </c>
      <c r="BJ22" s="25" t="str">
        <f t="shared" si="39"/>
        <v>-</v>
      </c>
      <c r="BK22" s="25" t="str">
        <f t="shared" si="40"/>
        <v>-</v>
      </c>
      <c r="BL22" s="25" t="str">
        <f t="shared" si="41"/>
        <v>-</v>
      </c>
      <c r="BM22" s="76">
        <f t="shared" si="42"/>
        <v>1</v>
      </c>
      <c r="BN22" s="93">
        <f t="shared" si="43"/>
        <v>1</v>
      </c>
      <c r="BO22" s="63">
        <f t="shared" si="44"/>
        <v>52.6</v>
      </c>
      <c r="BP22" s="51">
        <v>0</v>
      </c>
      <c r="BQ22" s="71">
        <f t="shared" si="45"/>
        <v>133</v>
      </c>
      <c r="BR22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</row>
    <row r="23" spans="1:90" customFormat="1" ht="13.5" customHeight="1" x14ac:dyDescent="0.2">
      <c r="A23" s="51"/>
      <c r="B23" s="59">
        <v>19</v>
      </c>
      <c r="C23" s="48" t="s">
        <v>158</v>
      </c>
      <c r="D23" s="25" t="s">
        <v>103</v>
      </c>
      <c r="E23" s="98">
        <v>115</v>
      </c>
      <c r="F23" s="99">
        <v>115</v>
      </c>
      <c r="G23" s="100" t="s">
        <v>8</v>
      </c>
      <c r="H23" s="79">
        <v>2</v>
      </c>
      <c r="I23" s="50">
        <v>0.72716435185185202</v>
      </c>
      <c r="J23" s="50">
        <f t="shared" si="0"/>
        <v>7.7858796296295996E-2</v>
      </c>
      <c r="K23" s="61">
        <f t="shared" si="1"/>
        <v>6.6545979740423894E-2</v>
      </c>
      <c r="L23" s="49">
        <f t="shared" si="2"/>
        <v>181</v>
      </c>
      <c r="M23" s="27">
        <v>11</v>
      </c>
      <c r="N23" s="62">
        <f t="shared" si="3"/>
        <v>47.4</v>
      </c>
      <c r="O23" s="41" t="str">
        <f t="shared" si="4"/>
        <v>J</v>
      </c>
      <c r="P23" s="79">
        <v>2</v>
      </c>
      <c r="Q23" s="50" t="s">
        <v>56</v>
      </c>
      <c r="R23" s="50" t="str">
        <f t="shared" si="5"/>
        <v>o. Wert.</v>
      </c>
      <c r="S23" s="61">
        <f t="shared" si="6"/>
        <v>0</v>
      </c>
      <c r="T23" s="49" t="str">
        <f t="shared" si="7"/>
        <v xml:space="preserve"> / </v>
      </c>
      <c r="U23" s="27">
        <v>0</v>
      </c>
      <c r="V23" s="62" t="str">
        <f t="shared" si="8"/>
        <v>-</v>
      </c>
      <c r="W23" s="41" t="str">
        <f t="shared" si="9"/>
        <v>N</v>
      </c>
      <c r="X23" s="79">
        <v>2</v>
      </c>
      <c r="Y23" s="50" t="s">
        <v>56</v>
      </c>
      <c r="Z23" s="50" t="str">
        <f t="shared" si="10"/>
        <v>o. Wert.</v>
      </c>
      <c r="AA23" s="61">
        <f t="shared" si="11"/>
        <v>0</v>
      </c>
      <c r="AB23" s="49" t="str">
        <f t="shared" si="12"/>
        <v xml:space="preserve"> / </v>
      </c>
      <c r="AC23" s="27">
        <v>0</v>
      </c>
      <c r="AD23" s="62" t="str">
        <f t="shared" si="13"/>
        <v>-</v>
      </c>
      <c r="AE23" s="41" t="str">
        <f t="shared" si="14"/>
        <v>N</v>
      </c>
      <c r="AF23" s="79">
        <v>1</v>
      </c>
      <c r="AG23" s="50" t="s">
        <v>56</v>
      </c>
      <c r="AH23" s="50" t="str">
        <f t="shared" si="15"/>
        <v>o. Wert.</v>
      </c>
      <c r="AI23" s="61">
        <f t="shared" si="16"/>
        <v>0</v>
      </c>
      <c r="AJ23" s="49" t="str">
        <f t="shared" si="17"/>
        <v xml:space="preserve"> / </v>
      </c>
      <c r="AK23" s="27">
        <v>0</v>
      </c>
      <c r="AL23" s="62" t="str">
        <f t="shared" si="18"/>
        <v>-</v>
      </c>
      <c r="AM23" s="38" t="str">
        <f t="shared" si="19"/>
        <v>N</v>
      </c>
      <c r="AN23" s="79">
        <v>2</v>
      </c>
      <c r="AO23" s="87" t="s">
        <v>56</v>
      </c>
      <c r="AP23" s="50" t="str">
        <f t="shared" si="20"/>
        <v>o. Wert.</v>
      </c>
      <c r="AQ23" s="61">
        <f t="shared" si="21"/>
        <v>0</v>
      </c>
      <c r="AR23" s="49" t="str">
        <f t="shared" si="22"/>
        <v xml:space="preserve"> / </v>
      </c>
      <c r="AS23" s="27">
        <v>0</v>
      </c>
      <c r="AT23" s="62" t="str">
        <f t="shared" si="23"/>
        <v>-</v>
      </c>
      <c r="AU23" s="41" t="str">
        <f t="shared" si="24"/>
        <v>N</v>
      </c>
      <c r="AV23" s="62">
        <f t="shared" si="25"/>
        <v>47.4</v>
      </c>
      <c r="AW23" s="62" t="str">
        <f t="shared" si="26"/>
        <v>-</v>
      </c>
      <c r="AX23" s="62" t="str">
        <f t="shared" si="27"/>
        <v>-</v>
      </c>
      <c r="AY23" s="62" t="str">
        <f t="shared" si="28"/>
        <v>-</v>
      </c>
      <c r="AZ23" s="62" t="str">
        <f t="shared" si="29"/>
        <v>-</v>
      </c>
      <c r="BA23" s="75">
        <f t="shared" si="30"/>
        <v>1</v>
      </c>
      <c r="BB23" s="25">
        <f t="shared" si="31"/>
        <v>47.4</v>
      </c>
      <c r="BC23" s="25" t="str">
        <f t="shared" si="32"/>
        <v>-</v>
      </c>
      <c r="BD23" s="25" t="str">
        <f t="shared" si="33"/>
        <v>-</v>
      </c>
      <c r="BE23" s="25" t="str">
        <f t="shared" si="34"/>
        <v>-</v>
      </c>
      <c r="BF23" s="25" t="str">
        <f t="shared" si="35"/>
        <v>-</v>
      </c>
      <c r="BG23" s="88">
        <f t="shared" si="36"/>
        <v>1</v>
      </c>
      <c r="BH23" s="25">
        <f t="shared" si="37"/>
        <v>47.4</v>
      </c>
      <c r="BI23" s="25" t="str">
        <f t="shared" si="38"/>
        <v>-</v>
      </c>
      <c r="BJ23" s="25" t="str">
        <f t="shared" si="39"/>
        <v>-</v>
      </c>
      <c r="BK23" s="25" t="str">
        <f t="shared" si="40"/>
        <v>-</v>
      </c>
      <c r="BL23" s="25" t="str">
        <f t="shared" si="41"/>
        <v>-</v>
      </c>
      <c r="BM23" s="76">
        <f t="shared" si="42"/>
        <v>1</v>
      </c>
      <c r="BN23" s="93">
        <f t="shared" si="43"/>
        <v>1</v>
      </c>
      <c r="BO23" s="63">
        <f t="shared" si="44"/>
        <v>47.4</v>
      </c>
      <c r="BP23" s="51">
        <v>0</v>
      </c>
      <c r="BQ23" s="71">
        <f t="shared" si="45"/>
        <v>137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</row>
    <row r="24" spans="1:90" customFormat="1" x14ac:dyDescent="0.2">
      <c r="A24" s="51"/>
      <c r="B24" s="59" t="s">
        <v>11</v>
      </c>
      <c r="C24" s="48" t="s">
        <v>67</v>
      </c>
      <c r="D24" s="25" t="s">
        <v>95</v>
      </c>
      <c r="E24" s="98">
        <v>115</v>
      </c>
      <c r="F24" s="99">
        <f>E24</f>
        <v>115</v>
      </c>
      <c r="G24" s="100" t="s">
        <v>8</v>
      </c>
      <c r="H24" s="79">
        <v>2</v>
      </c>
      <c r="I24" s="50">
        <v>0.72981481481481503</v>
      </c>
      <c r="J24" s="50">
        <f t="shared" si="0"/>
        <v>8.0509259259259003E-2</v>
      </c>
      <c r="K24" s="61">
        <f t="shared" si="1"/>
        <v>6.8811332700221398E-2</v>
      </c>
      <c r="L24" s="49">
        <f t="shared" si="2"/>
        <v>187</v>
      </c>
      <c r="M24" s="27">
        <v>12</v>
      </c>
      <c r="N24" s="62">
        <f t="shared" si="3"/>
        <v>42.1</v>
      </c>
      <c r="O24" s="41" t="str">
        <f t="shared" si="4"/>
        <v>J</v>
      </c>
      <c r="P24" s="79">
        <v>3</v>
      </c>
      <c r="Q24" s="50" t="s">
        <v>56</v>
      </c>
      <c r="R24" s="50" t="str">
        <f t="shared" si="5"/>
        <v>o. Wert.</v>
      </c>
      <c r="S24" s="61">
        <f t="shared" si="6"/>
        <v>0</v>
      </c>
      <c r="T24" s="49" t="str">
        <f t="shared" si="7"/>
        <v xml:space="preserve"> / </v>
      </c>
      <c r="U24" s="27">
        <v>0</v>
      </c>
      <c r="V24" s="62" t="str">
        <f t="shared" si="8"/>
        <v>-</v>
      </c>
      <c r="W24" s="41" t="str">
        <f t="shared" si="9"/>
        <v>N</v>
      </c>
      <c r="X24" s="79">
        <v>0</v>
      </c>
      <c r="Y24" s="50" t="s">
        <v>56</v>
      </c>
      <c r="Z24" s="50" t="str">
        <f t="shared" si="10"/>
        <v>o. Wert.</v>
      </c>
      <c r="AA24" s="61">
        <f t="shared" si="11"/>
        <v>0</v>
      </c>
      <c r="AB24" s="49" t="str">
        <f t="shared" si="12"/>
        <v xml:space="preserve"> / </v>
      </c>
      <c r="AC24" s="27">
        <v>0</v>
      </c>
      <c r="AD24" s="62" t="str">
        <f t="shared" si="13"/>
        <v>-</v>
      </c>
      <c r="AE24" s="41" t="str">
        <f t="shared" si="14"/>
        <v>N</v>
      </c>
      <c r="AF24" s="79">
        <v>1</v>
      </c>
      <c r="AG24" s="50" t="s">
        <v>56</v>
      </c>
      <c r="AH24" s="50" t="str">
        <f t="shared" si="15"/>
        <v>o. Wert.</v>
      </c>
      <c r="AI24" s="61">
        <f t="shared" si="16"/>
        <v>0</v>
      </c>
      <c r="AJ24" s="49" t="str">
        <f t="shared" si="17"/>
        <v xml:space="preserve"> / </v>
      </c>
      <c r="AK24" s="27">
        <v>0</v>
      </c>
      <c r="AL24" s="62" t="str">
        <f t="shared" si="18"/>
        <v>-</v>
      </c>
      <c r="AM24" s="38" t="str">
        <f t="shared" si="19"/>
        <v>N</v>
      </c>
      <c r="AN24" s="79">
        <v>0</v>
      </c>
      <c r="AO24" s="87" t="s">
        <v>56</v>
      </c>
      <c r="AP24" s="50" t="str">
        <f t="shared" si="20"/>
        <v>o. Wert.</v>
      </c>
      <c r="AQ24" s="61">
        <f t="shared" si="21"/>
        <v>0</v>
      </c>
      <c r="AR24" s="49" t="str">
        <f t="shared" si="22"/>
        <v xml:space="preserve"> / </v>
      </c>
      <c r="AS24" s="27">
        <v>0</v>
      </c>
      <c r="AT24" s="62" t="str">
        <f t="shared" si="23"/>
        <v>-</v>
      </c>
      <c r="AU24" s="41" t="str">
        <f t="shared" si="24"/>
        <v>N</v>
      </c>
      <c r="AV24" s="62">
        <f t="shared" si="25"/>
        <v>42.1</v>
      </c>
      <c r="AW24" s="62" t="str">
        <f t="shared" si="26"/>
        <v>-</v>
      </c>
      <c r="AX24" s="62" t="str">
        <f t="shared" si="27"/>
        <v>-</v>
      </c>
      <c r="AY24" s="62" t="str">
        <f t="shared" si="28"/>
        <v>-</v>
      </c>
      <c r="AZ24" s="62" t="str">
        <f t="shared" si="29"/>
        <v>-</v>
      </c>
      <c r="BA24" s="75">
        <f t="shared" si="30"/>
        <v>1</v>
      </c>
      <c r="BB24" s="25">
        <f t="shared" si="31"/>
        <v>42.1</v>
      </c>
      <c r="BC24" s="25" t="str">
        <f t="shared" si="32"/>
        <v>-</v>
      </c>
      <c r="BD24" s="25" t="str">
        <f t="shared" si="33"/>
        <v>-</v>
      </c>
      <c r="BE24" s="25" t="str">
        <f t="shared" si="34"/>
        <v>-</v>
      </c>
      <c r="BF24" s="25" t="str">
        <f t="shared" si="35"/>
        <v>-</v>
      </c>
      <c r="BG24" s="88">
        <f t="shared" si="36"/>
        <v>1</v>
      </c>
      <c r="BH24" s="25">
        <f t="shared" si="37"/>
        <v>42.1</v>
      </c>
      <c r="BI24" s="25" t="str">
        <f t="shared" si="38"/>
        <v>-</v>
      </c>
      <c r="BJ24" s="25" t="str">
        <f t="shared" si="39"/>
        <v>-</v>
      </c>
      <c r="BK24" s="25" t="str">
        <f t="shared" si="40"/>
        <v>-</v>
      </c>
      <c r="BL24" s="25" t="str">
        <f t="shared" si="41"/>
        <v>-</v>
      </c>
      <c r="BM24" s="76">
        <f t="shared" si="42"/>
        <v>1</v>
      </c>
      <c r="BN24" s="93">
        <f t="shared" si="43"/>
        <v>1</v>
      </c>
      <c r="BO24" s="63">
        <f t="shared" si="44"/>
        <v>42.1</v>
      </c>
      <c r="BP24" s="51">
        <v>0</v>
      </c>
      <c r="BQ24" s="71">
        <f t="shared" si="45"/>
        <v>139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</row>
    <row r="25" spans="1:90" customFormat="1" x14ac:dyDescent="0.2">
      <c r="A25" s="51"/>
      <c r="B25" s="59">
        <v>229</v>
      </c>
      <c r="C25" s="48" t="s">
        <v>29</v>
      </c>
      <c r="D25" s="25" t="s">
        <v>94</v>
      </c>
      <c r="E25" s="98">
        <v>116</v>
      </c>
      <c r="F25" s="99">
        <v>116</v>
      </c>
      <c r="G25" s="100" t="s">
        <v>8</v>
      </c>
      <c r="H25" s="79">
        <v>2</v>
      </c>
      <c r="I25" s="50">
        <v>0.73181712962962997</v>
      </c>
      <c r="J25" s="50">
        <f t="shared" si="0"/>
        <v>8.2511574074073904E-2</v>
      </c>
      <c r="K25" s="61">
        <f t="shared" si="1"/>
        <v>6.9925062774638905E-2</v>
      </c>
      <c r="L25" s="49">
        <f t="shared" si="2"/>
        <v>191</v>
      </c>
      <c r="M25" s="27">
        <v>13</v>
      </c>
      <c r="N25" s="62">
        <f t="shared" si="3"/>
        <v>36.799999999999997</v>
      </c>
      <c r="O25" s="41" t="str">
        <f t="shared" si="4"/>
        <v>J</v>
      </c>
      <c r="P25" s="79">
        <v>2</v>
      </c>
      <c r="Q25" s="50" t="s">
        <v>56</v>
      </c>
      <c r="R25" s="50" t="str">
        <f t="shared" si="5"/>
        <v>o. Wert.</v>
      </c>
      <c r="S25" s="61">
        <f t="shared" si="6"/>
        <v>0</v>
      </c>
      <c r="T25" s="49" t="str">
        <f t="shared" si="7"/>
        <v xml:space="preserve"> / </v>
      </c>
      <c r="U25" s="27">
        <v>0</v>
      </c>
      <c r="V25" s="62" t="str">
        <f t="shared" si="8"/>
        <v>-</v>
      </c>
      <c r="W25" s="41" t="str">
        <f t="shared" si="9"/>
        <v>N</v>
      </c>
      <c r="X25" s="79">
        <v>2</v>
      </c>
      <c r="Y25" s="50" t="s">
        <v>56</v>
      </c>
      <c r="Z25" s="50" t="str">
        <f t="shared" si="10"/>
        <v>o. Wert.</v>
      </c>
      <c r="AA25" s="61">
        <f t="shared" si="11"/>
        <v>0</v>
      </c>
      <c r="AB25" s="49" t="str">
        <f t="shared" si="12"/>
        <v xml:space="preserve"> / </v>
      </c>
      <c r="AC25" s="27">
        <v>0</v>
      </c>
      <c r="AD25" s="62" t="str">
        <f t="shared" si="13"/>
        <v>-</v>
      </c>
      <c r="AE25" s="41" t="str">
        <f t="shared" si="14"/>
        <v>N</v>
      </c>
      <c r="AF25" s="79">
        <v>1</v>
      </c>
      <c r="AG25" s="50" t="s">
        <v>56</v>
      </c>
      <c r="AH25" s="50" t="str">
        <f t="shared" si="15"/>
        <v>o. Wert.</v>
      </c>
      <c r="AI25" s="61">
        <f t="shared" si="16"/>
        <v>0</v>
      </c>
      <c r="AJ25" s="49" t="str">
        <f t="shared" si="17"/>
        <v xml:space="preserve"> / </v>
      </c>
      <c r="AK25" s="27">
        <v>0</v>
      </c>
      <c r="AL25" s="62" t="str">
        <f t="shared" si="18"/>
        <v>-</v>
      </c>
      <c r="AM25" s="38" t="str">
        <f t="shared" si="19"/>
        <v>N</v>
      </c>
      <c r="AN25" s="79">
        <v>2</v>
      </c>
      <c r="AO25" s="87" t="s">
        <v>56</v>
      </c>
      <c r="AP25" s="50" t="str">
        <f t="shared" si="20"/>
        <v>o. Wert.</v>
      </c>
      <c r="AQ25" s="61">
        <f t="shared" si="21"/>
        <v>0</v>
      </c>
      <c r="AR25" s="49" t="str">
        <f t="shared" si="22"/>
        <v xml:space="preserve"> / </v>
      </c>
      <c r="AS25" s="27">
        <v>0</v>
      </c>
      <c r="AT25" s="62" t="str">
        <f t="shared" si="23"/>
        <v>-</v>
      </c>
      <c r="AU25" s="41" t="str">
        <f t="shared" si="24"/>
        <v>N</v>
      </c>
      <c r="AV25" s="62">
        <f t="shared" si="25"/>
        <v>36.799999999999997</v>
      </c>
      <c r="AW25" s="62" t="str">
        <f t="shared" si="26"/>
        <v>-</v>
      </c>
      <c r="AX25" s="62" t="str">
        <f t="shared" si="27"/>
        <v>-</v>
      </c>
      <c r="AY25" s="62" t="str">
        <f t="shared" si="28"/>
        <v>-</v>
      </c>
      <c r="AZ25" s="62" t="str">
        <f t="shared" si="29"/>
        <v>-</v>
      </c>
      <c r="BA25" s="75">
        <f t="shared" si="30"/>
        <v>1</v>
      </c>
      <c r="BB25" s="25">
        <f t="shared" si="31"/>
        <v>36.799999999999997</v>
      </c>
      <c r="BC25" s="25" t="str">
        <f t="shared" si="32"/>
        <v>-</v>
      </c>
      <c r="BD25" s="25" t="str">
        <f t="shared" si="33"/>
        <v>-</v>
      </c>
      <c r="BE25" s="25" t="str">
        <f t="shared" si="34"/>
        <v>-</v>
      </c>
      <c r="BF25" s="25" t="str">
        <f t="shared" si="35"/>
        <v>-</v>
      </c>
      <c r="BG25" s="88">
        <f t="shared" si="36"/>
        <v>1</v>
      </c>
      <c r="BH25" s="25">
        <f t="shared" si="37"/>
        <v>36.799999999999997</v>
      </c>
      <c r="BI25" s="25" t="str">
        <f t="shared" si="38"/>
        <v>-</v>
      </c>
      <c r="BJ25" s="25" t="str">
        <f t="shared" si="39"/>
        <v>-</v>
      </c>
      <c r="BK25" s="25" t="str">
        <f t="shared" si="40"/>
        <v>-</v>
      </c>
      <c r="BL25" s="25" t="str">
        <f t="shared" si="41"/>
        <v>-</v>
      </c>
      <c r="BM25" s="76">
        <f t="shared" si="42"/>
        <v>1</v>
      </c>
      <c r="BN25" s="93">
        <f t="shared" si="43"/>
        <v>1</v>
      </c>
      <c r="BO25" s="63">
        <f t="shared" si="44"/>
        <v>36.799999999999997</v>
      </c>
      <c r="BP25" s="51">
        <v>0</v>
      </c>
      <c r="BQ25" s="71">
        <f t="shared" si="45"/>
        <v>141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</row>
    <row r="26" spans="1:90" customFormat="1" x14ac:dyDescent="0.2">
      <c r="A26" s="51"/>
      <c r="B26" s="59" t="s">
        <v>10</v>
      </c>
      <c r="C26" s="48" t="s">
        <v>80</v>
      </c>
      <c r="D26" s="25" t="s">
        <v>92</v>
      </c>
      <c r="E26" s="98">
        <v>112</v>
      </c>
      <c r="F26" s="99">
        <v>112</v>
      </c>
      <c r="G26" s="100" t="s">
        <v>8</v>
      </c>
      <c r="H26" s="79">
        <v>2</v>
      </c>
      <c r="I26" s="50">
        <v>0.72944444444444401</v>
      </c>
      <c r="J26" s="50">
        <f t="shared" si="0"/>
        <v>8.0138888888887996E-2</v>
      </c>
      <c r="K26" s="61">
        <f t="shared" si="1"/>
        <v>7.0297270955164901E-2</v>
      </c>
      <c r="L26" s="49">
        <f t="shared" si="2"/>
        <v>186</v>
      </c>
      <c r="M26" s="27">
        <v>14</v>
      </c>
      <c r="N26" s="62">
        <f t="shared" si="3"/>
        <v>31.6</v>
      </c>
      <c r="O26" s="41" t="str">
        <f t="shared" si="4"/>
        <v>J</v>
      </c>
      <c r="P26" s="79">
        <v>2</v>
      </c>
      <c r="Q26" s="50" t="s">
        <v>56</v>
      </c>
      <c r="R26" s="50" t="str">
        <f t="shared" si="5"/>
        <v>o. Wert.</v>
      </c>
      <c r="S26" s="61">
        <f t="shared" si="6"/>
        <v>0</v>
      </c>
      <c r="T26" s="49" t="str">
        <f t="shared" si="7"/>
        <v xml:space="preserve"> / </v>
      </c>
      <c r="U26" s="27">
        <v>0</v>
      </c>
      <c r="V26" s="62" t="str">
        <f t="shared" si="8"/>
        <v>-</v>
      </c>
      <c r="W26" s="41" t="str">
        <f t="shared" si="9"/>
        <v>N</v>
      </c>
      <c r="X26" s="79">
        <v>2</v>
      </c>
      <c r="Y26" s="50" t="s">
        <v>56</v>
      </c>
      <c r="Z26" s="50" t="str">
        <f t="shared" si="10"/>
        <v>o. Wert.</v>
      </c>
      <c r="AA26" s="61">
        <f t="shared" si="11"/>
        <v>0</v>
      </c>
      <c r="AB26" s="49" t="str">
        <f t="shared" si="12"/>
        <v xml:space="preserve"> / </v>
      </c>
      <c r="AC26" s="27">
        <v>0</v>
      </c>
      <c r="AD26" s="62" t="str">
        <f t="shared" si="13"/>
        <v>-</v>
      </c>
      <c r="AE26" s="41" t="str">
        <f t="shared" si="14"/>
        <v>N</v>
      </c>
      <c r="AF26" s="79">
        <v>1</v>
      </c>
      <c r="AG26" s="50" t="s">
        <v>56</v>
      </c>
      <c r="AH26" s="50" t="str">
        <f t="shared" si="15"/>
        <v>o. Wert.</v>
      </c>
      <c r="AI26" s="61">
        <f t="shared" si="16"/>
        <v>0</v>
      </c>
      <c r="AJ26" s="49" t="str">
        <f t="shared" si="17"/>
        <v xml:space="preserve"> / </v>
      </c>
      <c r="AK26" s="27">
        <v>0</v>
      </c>
      <c r="AL26" s="62" t="str">
        <f t="shared" si="18"/>
        <v>-</v>
      </c>
      <c r="AM26" s="38" t="str">
        <f t="shared" si="19"/>
        <v>N</v>
      </c>
      <c r="AN26" s="79">
        <v>2</v>
      </c>
      <c r="AO26" s="87" t="s">
        <v>56</v>
      </c>
      <c r="AP26" s="50" t="str">
        <f t="shared" si="20"/>
        <v>o. Wert.</v>
      </c>
      <c r="AQ26" s="61">
        <f t="shared" si="21"/>
        <v>0</v>
      </c>
      <c r="AR26" s="49" t="str">
        <f t="shared" si="22"/>
        <v xml:space="preserve"> / </v>
      </c>
      <c r="AS26" s="27">
        <v>0</v>
      </c>
      <c r="AT26" s="62" t="str">
        <f t="shared" si="23"/>
        <v>-</v>
      </c>
      <c r="AU26" s="41" t="str">
        <f t="shared" si="24"/>
        <v>N</v>
      </c>
      <c r="AV26" s="62">
        <f t="shared" si="25"/>
        <v>31.6</v>
      </c>
      <c r="AW26" s="62" t="str">
        <f t="shared" si="26"/>
        <v>-</v>
      </c>
      <c r="AX26" s="62" t="str">
        <f t="shared" si="27"/>
        <v>-</v>
      </c>
      <c r="AY26" s="62" t="str">
        <f t="shared" si="28"/>
        <v>-</v>
      </c>
      <c r="AZ26" s="62" t="str">
        <f t="shared" si="29"/>
        <v>-</v>
      </c>
      <c r="BA26" s="75">
        <f t="shared" si="30"/>
        <v>1</v>
      </c>
      <c r="BB26" s="25">
        <f t="shared" si="31"/>
        <v>31.6</v>
      </c>
      <c r="BC26" s="25" t="str">
        <f t="shared" si="32"/>
        <v>-</v>
      </c>
      <c r="BD26" s="25" t="str">
        <f t="shared" si="33"/>
        <v>-</v>
      </c>
      <c r="BE26" s="25" t="str">
        <f t="shared" si="34"/>
        <v>-</v>
      </c>
      <c r="BF26" s="25" t="str">
        <f t="shared" si="35"/>
        <v>-</v>
      </c>
      <c r="BG26" s="88">
        <f t="shared" si="36"/>
        <v>1</v>
      </c>
      <c r="BH26" s="25">
        <f t="shared" si="37"/>
        <v>31.6</v>
      </c>
      <c r="BI26" s="25" t="str">
        <f t="shared" si="38"/>
        <v>-</v>
      </c>
      <c r="BJ26" s="25" t="str">
        <f t="shared" si="39"/>
        <v>-</v>
      </c>
      <c r="BK26" s="25" t="str">
        <f t="shared" si="40"/>
        <v>-</v>
      </c>
      <c r="BL26" s="25" t="str">
        <f t="shared" si="41"/>
        <v>-</v>
      </c>
      <c r="BM26" s="76">
        <f t="shared" si="42"/>
        <v>1</v>
      </c>
      <c r="BN26" s="93">
        <f t="shared" si="43"/>
        <v>1</v>
      </c>
      <c r="BO26" s="63">
        <f t="shared" si="44"/>
        <v>31.6</v>
      </c>
      <c r="BP26" s="51">
        <v>0</v>
      </c>
      <c r="BQ26" s="71">
        <f t="shared" si="45"/>
        <v>137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</row>
    <row r="27" spans="1:90" customFormat="1" x14ac:dyDescent="0.2">
      <c r="A27" s="51"/>
      <c r="B27" s="59" t="s">
        <v>10</v>
      </c>
      <c r="C27" s="48" t="s">
        <v>130</v>
      </c>
      <c r="D27" s="25" t="s">
        <v>121</v>
      </c>
      <c r="E27" s="98">
        <v>114</v>
      </c>
      <c r="F27" s="99">
        <v>114</v>
      </c>
      <c r="G27" s="100" t="s">
        <v>8</v>
      </c>
      <c r="H27" s="79">
        <v>2</v>
      </c>
      <c r="I27" s="50">
        <v>0.73425925925925895</v>
      </c>
      <c r="J27" s="50">
        <f t="shared" si="0"/>
        <v>8.4953703703702907E-2</v>
      </c>
      <c r="K27" s="61">
        <f t="shared" si="1"/>
        <v>7.3235951468709398E-2</v>
      </c>
      <c r="L27" s="49">
        <f t="shared" si="2"/>
        <v>197</v>
      </c>
      <c r="M27" s="27">
        <v>15</v>
      </c>
      <c r="N27" s="62">
        <f t="shared" si="3"/>
        <v>26.3</v>
      </c>
      <c r="O27" s="41" t="str">
        <f t="shared" si="4"/>
        <v>J</v>
      </c>
      <c r="P27" s="79">
        <v>2</v>
      </c>
      <c r="Q27" s="50" t="s">
        <v>56</v>
      </c>
      <c r="R27" s="50" t="str">
        <f t="shared" si="5"/>
        <v>o. Wert.</v>
      </c>
      <c r="S27" s="61">
        <f t="shared" si="6"/>
        <v>0</v>
      </c>
      <c r="T27" s="49" t="str">
        <f t="shared" si="7"/>
        <v xml:space="preserve"> / </v>
      </c>
      <c r="U27" s="27">
        <v>0</v>
      </c>
      <c r="V27" s="62" t="str">
        <f t="shared" si="8"/>
        <v>-</v>
      </c>
      <c r="W27" s="41" t="str">
        <f t="shared" si="9"/>
        <v>N</v>
      </c>
      <c r="X27" s="79">
        <v>0</v>
      </c>
      <c r="Y27" s="50" t="s">
        <v>56</v>
      </c>
      <c r="Z27" s="50" t="str">
        <f t="shared" si="10"/>
        <v>o. Wert.</v>
      </c>
      <c r="AA27" s="61">
        <f t="shared" si="11"/>
        <v>0</v>
      </c>
      <c r="AB27" s="49" t="str">
        <f t="shared" si="12"/>
        <v xml:space="preserve"> / </v>
      </c>
      <c r="AC27" s="27">
        <v>0</v>
      </c>
      <c r="AD27" s="62" t="str">
        <f t="shared" si="13"/>
        <v>-</v>
      </c>
      <c r="AE27" s="41" t="str">
        <f t="shared" si="14"/>
        <v>N</v>
      </c>
      <c r="AF27" s="79">
        <v>1</v>
      </c>
      <c r="AG27" s="50" t="s">
        <v>56</v>
      </c>
      <c r="AH27" s="50" t="str">
        <f t="shared" si="15"/>
        <v>o. Wert.</v>
      </c>
      <c r="AI27" s="61">
        <f t="shared" si="16"/>
        <v>0</v>
      </c>
      <c r="AJ27" s="49" t="str">
        <f t="shared" si="17"/>
        <v xml:space="preserve"> / </v>
      </c>
      <c r="AK27" s="27">
        <v>0</v>
      </c>
      <c r="AL27" s="62" t="str">
        <f t="shared" si="18"/>
        <v>-</v>
      </c>
      <c r="AM27" s="38" t="str">
        <f t="shared" si="19"/>
        <v>N</v>
      </c>
      <c r="AN27" s="79">
        <v>0</v>
      </c>
      <c r="AO27" s="87" t="s">
        <v>56</v>
      </c>
      <c r="AP27" s="50" t="str">
        <f t="shared" si="20"/>
        <v>o. Wert.</v>
      </c>
      <c r="AQ27" s="61">
        <f t="shared" si="21"/>
        <v>0</v>
      </c>
      <c r="AR27" s="49" t="str">
        <f t="shared" si="22"/>
        <v xml:space="preserve"> / </v>
      </c>
      <c r="AS27" s="27">
        <v>0</v>
      </c>
      <c r="AT27" s="62" t="str">
        <f t="shared" si="23"/>
        <v>-</v>
      </c>
      <c r="AU27" s="41" t="str">
        <f t="shared" si="24"/>
        <v>N</v>
      </c>
      <c r="AV27" s="62">
        <f t="shared" si="25"/>
        <v>26.3</v>
      </c>
      <c r="AW27" s="62" t="str">
        <f t="shared" si="26"/>
        <v>-</v>
      </c>
      <c r="AX27" s="62" t="str">
        <f t="shared" si="27"/>
        <v>-</v>
      </c>
      <c r="AY27" s="62" t="str">
        <f t="shared" si="28"/>
        <v>-</v>
      </c>
      <c r="AZ27" s="62" t="str">
        <f t="shared" si="29"/>
        <v>-</v>
      </c>
      <c r="BA27" s="75">
        <f t="shared" si="30"/>
        <v>1</v>
      </c>
      <c r="BB27" s="25">
        <f t="shared" si="31"/>
        <v>26.3</v>
      </c>
      <c r="BC27" s="25" t="str">
        <f t="shared" si="32"/>
        <v>-</v>
      </c>
      <c r="BD27" s="25" t="str">
        <f t="shared" si="33"/>
        <v>-</v>
      </c>
      <c r="BE27" s="25" t="str">
        <f t="shared" si="34"/>
        <v>-</v>
      </c>
      <c r="BF27" s="25" t="str">
        <f t="shared" si="35"/>
        <v>-</v>
      </c>
      <c r="BG27" s="88">
        <f t="shared" si="36"/>
        <v>1</v>
      </c>
      <c r="BH27" s="25">
        <f t="shared" si="37"/>
        <v>26.3</v>
      </c>
      <c r="BI27" s="25" t="str">
        <f t="shared" si="38"/>
        <v>-</v>
      </c>
      <c r="BJ27" s="25" t="str">
        <f t="shared" si="39"/>
        <v>-</v>
      </c>
      <c r="BK27" s="25" t="str">
        <f t="shared" si="40"/>
        <v>-</v>
      </c>
      <c r="BL27" s="25" t="str">
        <f t="shared" si="41"/>
        <v>-</v>
      </c>
      <c r="BM27" s="76">
        <f t="shared" si="42"/>
        <v>1</v>
      </c>
      <c r="BN27" s="93">
        <f t="shared" si="43"/>
        <v>1</v>
      </c>
      <c r="BO27" s="63">
        <f t="shared" si="44"/>
        <v>26.3</v>
      </c>
      <c r="BP27" s="51">
        <v>0</v>
      </c>
      <c r="BQ27" s="71">
        <f t="shared" si="45"/>
        <v>142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</row>
    <row r="28" spans="1:90" customFormat="1" x14ac:dyDescent="0.2">
      <c r="A28" s="51"/>
      <c r="B28" s="59" t="s">
        <v>24</v>
      </c>
      <c r="C28" s="48" t="s">
        <v>136</v>
      </c>
      <c r="D28" s="25" t="s">
        <v>137</v>
      </c>
      <c r="E28" s="98">
        <v>106</v>
      </c>
      <c r="F28" s="99">
        <f>E28</f>
        <v>106</v>
      </c>
      <c r="G28" s="100" t="s">
        <v>7</v>
      </c>
      <c r="H28" s="79">
        <v>2</v>
      </c>
      <c r="I28" s="50">
        <v>0.73006944444444399</v>
      </c>
      <c r="J28" s="50">
        <f t="shared" si="0"/>
        <v>8.0763888888887997E-2</v>
      </c>
      <c r="K28" s="61">
        <f t="shared" si="1"/>
        <v>7.4781378600822193E-2</v>
      </c>
      <c r="L28" s="49">
        <f t="shared" si="2"/>
        <v>187</v>
      </c>
      <c r="M28" s="27">
        <v>16</v>
      </c>
      <c r="N28" s="62">
        <f t="shared" si="3"/>
        <v>21.1</v>
      </c>
      <c r="O28" s="41" t="str">
        <f t="shared" si="4"/>
        <v>J</v>
      </c>
      <c r="P28" s="79">
        <v>0</v>
      </c>
      <c r="Q28" s="50" t="s">
        <v>56</v>
      </c>
      <c r="R28" s="50" t="str">
        <f t="shared" si="5"/>
        <v>o. Wert.</v>
      </c>
      <c r="S28" s="61">
        <f t="shared" si="6"/>
        <v>0</v>
      </c>
      <c r="T28" s="49" t="str">
        <f t="shared" si="7"/>
        <v xml:space="preserve"> / </v>
      </c>
      <c r="U28" s="27">
        <v>0</v>
      </c>
      <c r="V28" s="62" t="str">
        <f t="shared" si="8"/>
        <v>-</v>
      </c>
      <c r="W28" s="41" t="str">
        <f t="shared" si="9"/>
        <v>N</v>
      </c>
      <c r="X28" s="79">
        <v>2</v>
      </c>
      <c r="Y28" s="50" t="s">
        <v>56</v>
      </c>
      <c r="Z28" s="50" t="str">
        <f t="shared" si="10"/>
        <v>o. Wert.</v>
      </c>
      <c r="AA28" s="61">
        <f t="shared" si="11"/>
        <v>0</v>
      </c>
      <c r="AB28" s="49" t="str">
        <f t="shared" si="12"/>
        <v xml:space="preserve"> / </v>
      </c>
      <c r="AC28" s="27">
        <v>0</v>
      </c>
      <c r="AD28" s="62" t="str">
        <f t="shared" si="13"/>
        <v>-</v>
      </c>
      <c r="AE28" s="41" t="str">
        <f t="shared" si="14"/>
        <v>N</v>
      </c>
      <c r="AF28" s="79">
        <v>2</v>
      </c>
      <c r="AG28" s="50" t="s">
        <v>56</v>
      </c>
      <c r="AH28" s="50" t="str">
        <f t="shared" si="15"/>
        <v>o. Wert.</v>
      </c>
      <c r="AI28" s="61">
        <f t="shared" si="16"/>
        <v>0</v>
      </c>
      <c r="AJ28" s="49" t="str">
        <f t="shared" si="17"/>
        <v xml:space="preserve"> / </v>
      </c>
      <c r="AK28" s="27">
        <v>0</v>
      </c>
      <c r="AL28" s="62" t="str">
        <f t="shared" si="18"/>
        <v>-</v>
      </c>
      <c r="AM28" s="38" t="str">
        <f t="shared" si="19"/>
        <v>N</v>
      </c>
      <c r="AN28" s="79">
        <v>0</v>
      </c>
      <c r="AO28" s="87" t="s">
        <v>56</v>
      </c>
      <c r="AP28" s="50" t="str">
        <f t="shared" si="20"/>
        <v>o. Wert.</v>
      </c>
      <c r="AQ28" s="61">
        <f t="shared" si="21"/>
        <v>0</v>
      </c>
      <c r="AR28" s="49" t="str">
        <f t="shared" si="22"/>
        <v xml:space="preserve"> / </v>
      </c>
      <c r="AS28" s="27">
        <v>0</v>
      </c>
      <c r="AT28" s="62" t="str">
        <f t="shared" si="23"/>
        <v>-</v>
      </c>
      <c r="AU28" s="41" t="str">
        <f t="shared" si="24"/>
        <v>N</v>
      </c>
      <c r="AV28" s="62">
        <f t="shared" si="25"/>
        <v>21.1</v>
      </c>
      <c r="AW28" s="62" t="str">
        <f t="shared" si="26"/>
        <v>-</v>
      </c>
      <c r="AX28" s="62" t="str">
        <f t="shared" si="27"/>
        <v>-</v>
      </c>
      <c r="AY28" s="62" t="str">
        <f t="shared" si="28"/>
        <v>-</v>
      </c>
      <c r="AZ28" s="62" t="str">
        <f t="shared" si="29"/>
        <v>-</v>
      </c>
      <c r="BA28" s="75">
        <f t="shared" si="30"/>
        <v>1</v>
      </c>
      <c r="BB28" s="25">
        <f t="shared" si="31"/>
        <v>21.1</v>
      </c>
      <c r="BC28" s="25" t="str">
        <f t="shared" si="32"/>
        <v>-</v>
      </c>
      <c r="BD28" s="25" t="str">
        <f t="shared" si="33"/>
        <v>-</v>
      </c>
      <c r="BE28" s="25" t="str">
        <f t="shared" si="34"/>
        <v>-</v>
      </c>
      <c r="BF28" s="25" t="str">
        <f t="shared" si="35"/>
        <v>-</v>
      </c>
      <c r="BG28" s="88">
        <f t="shared" si="36"/>
        <v>1</v>
      </c>
      <c r="BH28" s="25">
        <f t="shared" si="37"/>
        <v>21.1</v>
      </c>
      <c r="BI28" s="25" t="str">
        <f t="shared" si="38"/>
        <v>-</v>
      </c>
      <c r="BJ28" s="25" t="str">
        <f t="shared" si="39"/>
        <v>-</v>
      </c>
      <c r="BK28" s="25" t="str">
        <f t="shared" si="40"/>
        <v>-</v>
      </c>
      <c r="BL28" s="25" t="str">
        <f t="shared" si="41"/>
        <v>-</v>
      </c>
      <c r="BM28" s="76">
        <f t="shared" si="42"/>
        <v>1</v>
      </c>
      <c r="BN28" s="93">
        <f t="shared" si="43"/>
        <v>1</v>
      </c>
      <c r="BO28" s="63">
        <f t="shared" si="44"/>
        <v>21.1</v>
      </c>
      <c r="BP28" s="51">
        <v>0</v>
      </c>
      <c r="BQ28" s="71">
        <f t="shared" si="45"/>
        <v>133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</row>
    <row r="29" spans="1:90" customFormat="1" x14ac:dyDescent="0.2">
      <c r="A29" s="51"/>
      <c r="B29" s="59" t="s">
        <v>11</v>
      </c>
      <c r="C29" s="48" t="s">
        <v>154</v>
      </c>
      <c r="D29" s="25" t="s">
        <v>108</v>
      </c>
      <c r="E29" s="98">
        <v>114</v>
      </c>
      <c r="F29" s="99">
        <v>114</v>
      </c>
      <c r="G29" s="100" t="s">
        <v>8</v>
      </c>
      <c r="H29" s="79">
        <v>2</v>
      </c>
      <c r="I29" s="50">
        <v>0.73856481481481495</v>
      </c>
      <c r="J29" s="50">
        <f t="shared" si="0"/>
        <v>8.92592592592589E-2</v>
      </c>
      <c r="K29" s="61">
        <f t="shared" si="1"/>
        <v>7.6947637292464593E-2</v>
      </c>
      <c r="L29" s="49">
        <f t="shared" si="2"/>
        <v>207</v>
      </c>
      <c r="M29" s="27">
        <v>17</v>
      </c>
      <c r="N29" s="62">
        <f t="shared" si="3"/>
        <v>15.8</v>
      </c>
      <c r="O29" s="41" t="str">
        <f t="shared" si="4"/>
        <v>J</v>
      </c>
      <c r="P29" s="79">
        <v>0</v>
      </c>
      <c r="Q29" s="50" t="s">
        <v>56</v>
      </c>
      <c r="R29" s="50" t="str">
        <f t="shared" si="5"/>
        <v>o. Wert.</v>
      </c>
      <c r="S29" s="61">
        <f t="shared" si="6"/>
        <v>0</v>
      </c>
      <c r="T29" s="49" t="str">
        <f t="shared" si="7"/>
        <v xml:space="preserve"> / </v>
      </c>
      <c r="U29" s="27">
        <v>0</v>
      </c>
      <c r="V29" s="62" t="str">
        <f t="shared" si="8"/>
        <v>-</v>
      </c>
      <c r="W29" s="41" t="str">
        <f t="shared" si="9"/>
        <v>N</v>
      </c>
      <c r="X29" s="79">
        <v>2</v>
      </c>
      <c r="Y29" s="50" t="s">
        <v>56</v>
      </c>
      <c r="Z29" s="50" t="str">
        <f t="shared" si="10"/>
        <v>o. Wert.</v>
      </c>
      <c r="AA29" s="61">
        <f t="shared" si="11"/>
        <v>0</v>
      </c>
      <c r="AB29" s="49" t="str">
        <f t="shared" si="12"/>
        <v xml:space="preserve"> / </v>
      </c>
      <c r="AC29" s="27">
        <v>0</v>
      </c>
      <c r="AD29" s="62" t="str">
        <f t="shared" si="13"/>
        <v>-</v>
      </c>
      <c r="AE29" s="41" t="str">
        <f t="shared" si="14"/>
        <v>N</v>
      </c>
      <c r="AF29" s="79">
        <v>1</v>
      </c>
      <c r="AG29" s="50" t="s">
        <v>56</v>
      </c>
      <c r="AH29" s="50" t="str">
        <f t="shared" si="15"/>
        <v>o. Wert.</v>
      </c>
      <c r="AI29" s="61">
        <f t="shared" si="16"/>
        <v>0</v>
      </c>
      <c r="AJ29" s="49" t="str">
        <f t="shared" si="17"/>
        <v xml:space="preserve"> / </v>
      </c>
      <c r="AK29" s="27">
        <v>0</v>
      </c>
      <c r="AL29" s="62" t="str">
        <f t="shared" si="18"/>
        <v>-</v>
      </c>
      <c r="AM29" s="38" t="str">
        <f t="shared" si="19"/>
        <v>N</v>
      </c>
      <c r="AN29" s="79">
        <v>0</v>
      </c>
      <c r="AO29" s="87" t="s">
        <v>56</v>
      </c>
      <c r="AP29" s="50" t="str">
        <f t="shared" si="20"/>
        <v>o. Wert.</v>
      </c>
      <c r="AQ29" s="61">
        <f t="shared" si="21"/>
        <v>0</v>
      </c>
      <c r="AR29" s="49" t="str">
        <f t="shared" si="22"/>
        <v xml:space="preserve"> / </v>
      </c>
      <c r="AS29" s="27">
        <v>0</v>
      </c>
      <c r="AT29" s="62" t="str">
        <f t="shared" si="23"/>
        <v>-</v>
      </c>
      <c r="AU29" s="41" t="str">
        <f t="shared" si="24"/>
        <v>N</v>
      </c>
      <c r="AV29" s="62">
        <f t="shared" si="25"/>
        <v>15.8</v>
      </c>
      <c r="AW29" s="62" t="str">
        <f t="shared" si="26"/>
        <v>-</v>
      </c>
      <c r="AX29" s="62" t="str">
        <f t="shared" si="27"/>
        <v>-</v>
      </c>
      <c r="AY29" s="62" t="str">
        <f t="shared" si="28"/>
        <v>-</v>
      </c>
      <c r="AZ29" s="62" t="str">
        <f t="shared" si="29"/>
        <v>-</v>
      </c>
      <c r="BA29" s="75">
        <f t="shared" si="30"/>
        <v>1</v>
      </c>
      <c r="BB29" s="25">
        <f t="shared" si="31"/>
        <v>15.8</v>
      </c>
      <c r="BC29" s="25" t="str">
        <f t="shared" si="32"/>
        <v>-</v>
      </c>
      <c r="BD29" s="25" t="str">
        <f t="shared" si="33"/>
        <v>-</v>
      </c>
      <c r="BE29" s="25" t="str">
        <f t="shared" si="34"/>
        <v>-</v>
      </c>
      <c r="BF29" s="25" t="str">
        <f t="shared" si="35"/>
        <v>-</v>
      </c>
      <c r="BG29" s="88">
        <f t="shared" si="36"/>
        <v>1</v>
      </c>
      <c r="BH29" s="25">
        <f t="shared" si="37"/>
        <v>15.8</v>
      </c>
      <c r="BI29" s="25" t="str">
        <f t="shared" si="38"/>
        <v>-</v>
      </c>
      <c r="BJ29" s="25" t="str">
        <f t="shared" si="39"/>
        <v>-</v>
      </c>
      <c r="BK29" s="25" t="str">
        <f t="shared" si="40"/>
        <v>-</v>
      </c>
      <c r="BL29" s="25" t="str">
        <f t="shared" si="41"/>
        <v>-</v>
      </c>
      <c r="BM29" s="76">
        <f t="shared" si="42"/>
        <v>1</v>
      </c>
      <c r="BN29" s="93">
        <f t="shared" si="43"/>
        <v>1</v>
      </c>
      <c r="BO29" s="63">
        <f t="shared" si="44"/>
        <v>15.8</v>
      </c>
      <c r="BP29" s="51">
        <v>0</v>
      </c>
      <c r="BQ29" s="71">
        <f t="shared" si="45"/>
        <v>145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</row>
    <row r="30" spans="1:90" customFormat="1" x14ac:dyDescent="0.2">
      <c r="A30" s="51"/>
      <c r="B30" s="59">
        <v>54018</v>
      </c>
      <c r="C30" s="48" t="s">
        <v>74</v>
      </c>
      <c r="D30" s="25" t="s">
        <v>159</v>
      </c>
      <c r="E30" s="98">
        <v>115</v>
      </c>
      <c r="F30" s="99">
        <f>E30</f>
        <v>115</v>
      </c>
      <c r="G30" s="100" t="s">
        <v>7</v>
      </c>
      <c r="H30" s="79">
        <v>2</v>
      </c>
      <c r="I30" s="80" t="s">
        <v>156</v>
      </c>
      <c r="J30" s="50">
        <f t="shared" ref="J30:J31" si="46">IF(I30="DNC","o. Wert.",IF(OR(I30="DNF",I30="DNS",I30="DNQ"),0,(I30-K$8)))</f>
        <v>0</v>
      </c>
      <c r="K30" s="61">
        <f t="shared" ref="K30:K31" si="47">IF(J30="o. Wert.",0,(J30/($F30+H30)*100))</f>
        <v>0</v>
      </c>
      <c r="L30" s="49" t="str">
        <f t="shared" ref="L30:L31" si="48">IF(OR(J30="o. Wert.",J30=0)," / ",(J30/J$9*K$9))</f>
        <v xml:space="preserve"> / </v>
      </c>
      <c r="M30" s="27">
        <v>19</v>
      </c>
      <c r="N30" s="62">
        <f t="shared" ref="N30:N31" si="49">IF(I30="DNC","-",(IF(M30=1,100,(100-((M30-1)*100/M$11)))))</f>
        <v>5.3</v>
      </c>
      <c r="O30" s="41" t="str">
        <f t="shared" ref="O30:O31" si="50">IF(BH30="-","N","J")</f>
        <v>J</v>
      </c>
      <c r="P30" s="79">
        <v>0</v>
      </c>
      <c r="Q30" s="50" t="s">
        <v>56</v>
      </c>
      <c r="R30" s="50" t="str">
        <f t="shared" ref="R30:R31" si="51">IF(Q30="DNC","o. Wert.",IF(OR(Q30="DNF",Q30="DNS",Q30="DNQ"),0,(Q30-S$8)))</f>
        <v>o. Wert.</v>
      </c>
      <c r="S30" s="61">
        <f t="shared" ref="S30:S31" si="52">IF(R30="o. Wert.",0,(R30/($F30+P30)*100))</f>
        <v>0</v>
      </c>
      <c r="T30" s="49" t="str">
        <f t="shared" ref="T30:T31" si="53">IF(OR(R30="o. Wert.",R30=0)," / ",(R30/R$9*S$9))</f>
        <v xml:space="preserve"> / </v>
      </c>
      <c r="U30" s="27">
        <v>0</v>
      </c>
      <c r="V30" s="62" t="str">
        <f t="shared" ref="V30:V31" si="54">IF(Q30="DNC","-",(IF(U30=1,100,(100-((U30-1)*100/U$11)))))</f>
        <v>-</v>
      </c>
      <c r="W30" s="41" t="str">
        <f t="shared" ref="W30:W31" si="55">IF(BI30="-","N","J")</f>
        <v>N</v>
      </c>
      <c r="X30" s="79">
        <v>0</v>
      </c>
      <c r="Y30" s="50" t="s">
        <v>56</v>
      </c>
      <c r="Z30" s="50" t="str">
        <f t="shared" ref="Z30:Z31" si="56">IF(Y30="DNC","o. Wert.",IF(OR(Y30="DNF",Y30="DNS",Y30="DNQ"),0,(Y30-AA$8)))</f>
        <v>o. Wert.</v>
      </c>
      <c r="AA30" s="61">
        <f t="shared" ref="AA30:AA31" si="57">IF(Z30="o. Wert.",0,(Z30/($F30+X30)*100))</f>
        <v>0</v>
      </c>
      <c r="AB30" s="49" t="str">
        <f t="shared" ref="AB30:AB31" si="58">IF(OR(Z30="o. Wert.",Z30=0)," / ",(Z30/Z$9*AA$9))</f>
        <v xml:space="preserve"> / </v>
      </c>
      <c r="AC30" s="27">
        <v>0</v>
      </c>
      <c r="AD30" s="62" t="str">
        <f t="shared" ref="AD30:AD31" si="59">IF(Y30="DNC","-",(IF(AC30=1,100,(100-((AC30-1)*100/AC$11)))))</f>
        <v>-</v>
      </c>
      <c r="AE30" s="41" t="str">
        <f t="shared" ref="AE30:AE31" si="60">IF(BJ30="-","N","J")</f>
        <v>N</v>
      </c>
      <c r="AF30" s="79">
        <v>0</v>
      </c>
      <c r="AG30" s="50" t="s">
        <v>56</v>
      </c>
      <c r="AH30" s="50" t="str">
        <f t="shared" ref="AH30:AH31" si="61">IF(AG30="DNC","o. Wert.",IF(OR(AG30="DNF",AG30="DNS",AG30="DNQ"),0,(AG30-AI$8)))</f>
        <v>o. Wert.</v>
      </c>
      <c r="AI30" s="61">
        <f t="shared" ref="AI30:AI31" si="62">IF(AH30="o. Wert.",0,(AH30/($F30+AF30)*100))</f>
        <v>0</v>
      </c>
      <c r="AJ30" s="49" t="str">
        <f t="shared" ref="AJ30:AJ31" si="63">IF(OR(AH30="o. Wert.",AH30=0)," / ",(AH30/AH$9*AI$9))</f>
        <v xml:space="preserve"> / </v>
      </c>
      <c r="AK30" s="27">
        <v>0</v>
      </c>
      <c r="AL30" s="62" t="str">
        <f t="shared" ref="AL30:AL31" si="64">IF(AG30="DNC","-",(IF(AK30=1,100,(100-((AK30-1)*100/AK$11)))))</f>
        <v>-</v>
      </c>
      <c r="AM30" s="38" t="str">
        <f t="shared" ref="AM30:AM31" si="65">IF(BK30="-","N","J")</f>
        <v>N</v>
      </c>
      <c r="AN30" s="79">
        <v>0</v>
      </c>
      <c r="AO30" s="87" t="s">
        <v>56</v>
      </c>
      <c r="AP30" s="50" t="str">
        <f t="shared" ref="AP30:AP31" si="66">IF(AO30="DNC","o. Wert.",IF(OR(AO30="DNF",AO30="DNS",AO30="DNQ"),0,(AO30-AQ$8)))</f>
        <v>o. Wert.</v>
      </c>
      <c r="AQ30" s="61">
        <f t="shared" ref="AQ30:AQ31" si="67">IF(AP30="o. Wert.",0,(AP30/($F30+AN30)*100))</f>
        <v>0</v>
      </c>
      <c r="AR30" s="49" t="str">
        <f t="shared" ref="AR30:AR31" si="68">IF(OR(AP30="o. Wert.",AP30=0)," / ",(AP30/AP$9*AQ$9))</f>
        <v xml:space="preserve"> / </v>
      </c>
      <c r="AS30" s="27">
        <v>0</v>
      </c>
      <c r="AT30" s="62" t="str">
        <f t="shared" ref="AT30:AT31" si="69">IF(AO30="DNC","-",(IF(AS30=1,100,(100-((AS30-1)*100/AS$11)))))</f>
        <v>-</v>
      </c>
      <c r="AU30" s="41" t="str">
        <f t="shared" ref="AU30:AU31" si="70">IF(BL30="-","N","J")</f>
        <v>N</v>
      </c>
      <c r="AV30" s="62">
        <f t="shared" ref="AV30:AV31" si="71">N30</f>
        <v>5.3</v>
      </c>
      <c r="AW30" s="62" t="str">
        <f t="shared" ref="AW30:AW31" si="72">V30</f>
        <v>-</v>
      </c>
      <c r="AX30" s="62" t="str">
        <f t="shared" ref="AX30:AX31" si="73">AD30</f>
        <v>-</v>
      </c>
      <c r="AY30" s="62" t="str">
        <f t="shared" ref="AY30:AY31" si="74">AL30</f>
        <v>-</v>
      </c>
      <c r="AZ30" s="62" t="str">
        <f t="shared" ref="AZ30:AZ31" si="75">AT30</f>
        <v>-</v>
      </c>
      <c r="BA30" s="75">
        <f t="shared" ref="BA30:BA31" si="76">COUNT(AV30:AZ30)</f>
        <v>1</v>
      </c>
      <c r="BB30" s="25">
        <f t="shared" ref="BB30:BB31" si="77">IF(COUNT($AV30:$AZ30)&gt;4,(IF(AV30=MIN($AV30:$AZ30),"-",AV30)),AV30)</f>
        <v>5.3</v>
      </c>
      <c r="BC30" s="25" t="str">
        <f t="shared" ref="BC30:BC31" si="78">IF(COUNT($AV30:$AZ30)&gt;4,(IF(AW30=MIN($AV30:$AZ30),"-",AW30)),AW30)</f>
        <v>-</v>
      </c>
      <c r="BD30" s="25" t="str">
        <f t="shared" ref="BD30:BD31" si="79">IF(COUNT($AV30:$AZ30)&gt;4,(IF(AX30=MIN($AV30:$AZ30),"-",AX30)),AX30)</f>
        <v>-</v>
      </c>
      <c r="BE30" s="25" t="str">
        <f t="shared" ref="BE30:BE31" si="80">IF(COUNT($AV30:$AZ30)&gt;4,(IF(AY30=MIN($AV30:$AZ30),"-",AY30)),AY30)</f>
        <v>-</v>
      </c>
      <c r="BF30" s="25" t="str">
        <f t="shared" ref="BF30:BF31" si="81">IF(COUNT($AV30:$AZ30)&gt;4,(IF(AZ30=MIN($AV30:$AZ30),"-",AZ30)),AZ30)</f>
        <v>-</v>
      </c>
      <c r="BG30" s="88">
        <f t="shared" ref="BG30:BG31" si="82">COUNT(BB30:BF30)</f>
        <v>1</v>
      </c>
      <c r="BH30" s="25">
        <f t="shared" ref="BH30:BH31" si="83">IF(COUNT($BB30:$BF30)&gt;3,(IF(BB30=MIN($BB30:$BF30),"-",BB30)),BB30)</f>
        <v>5.3</v>
      </c>
      <c r="BI30" s="25" t="str">
        <f t="shared" ref="BI30:BI31" si="84">IF(COUNT($BB30:$BF30)&gt;3,(IF(BC30=MIN($BB30:$BF30),"-",BC30)),BC30)</f>
        <v>-</v>
      </c>
      <c r="BJ30" s="25" t="str">
        <f t="shared" ref="BJ30:BJ31" si="85">IF(COUNT($BB30:$BF30)&gt;3,(IF(BD30=MIN($BB30:$BF30),"-",BD30)),BD30)</f>
        <v>-</v>
      </c>
      <c r="BK30" s="25" t="str">
        <f t="shared" ref="BK30:BK31" si="86">IF(COUNT($BB30:$BF30)&gt;3,(IF(BE30=MIN($BB30:$BF30),"-",BE30)),BE30)</f>
        <v>-</v>
      </c>
      <c r="BL30" s="25" t="str">
        <f t="shared" ref="BL30:BL31" si="87">IF(COUNT($BB30:$BF30)&gt;3,(IF(BF30=MIN($BB30:$BF30),"-",BF30)),BF30)</f>
        <v>-</v>
      </c>
      <c r="BM30" s="76">
        <f t="shared" ref="BM30:BM31" si="88">COUNT(AV30:AZ30)</f>
        <v>1</v>
      </c>
      <c r="BN30" s="93">
        <f t="shared" ref="BN30:BN31" si="89">COUNT(BH30:BL30)</f>
        <v>1</v>
      </c>
      <c r="BO30" s="63">
        <f t="shared" ref="BO30:BO31" si="90">IF(COUNT(AV30:AZ30)=COUNT(BH30:BL30),SUM(BH30:BL30),(IF(AND(COUNT(AV30:AZ30)&gt;=3,COUNT(BH30:BL30)&lt;3),"Fehler",SUM(BH30:BL30))))</f>
        <v>5.3</v>
      </c>
      <c r="BP30" s="51">
        <v>0</v>
      </c>
      <c r="BQ30" s="71">
        <f t="shared" ref="BQ30:BQ31" si="91" xml:space="preserve"> IF(COUNT(L30,T30,AB30,AJ30,AR30)&lt;=0,F30,((E30+F30+(SUM(L30,T30,AB30,AJ30,AR30)/COUNT(L30,T30,AB30,AJ30,AR30)))/3))</f>
        <v>115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</row>
    <row r="31" spans="1:90" customFormat="1" x14ac:dyDescent="0.2">
      <c r="A31" s="51"/>
      <c r="B31" s="59">
        <v>3636</v>
      </c>
      <c r="C31" s="48" t="s">
        <v>61</v>
      </c>
      <c r="D31" s="25" t="s">
        <v>96</v>
      </c>
      <c r="E31" s="98">
        <v>97</v>
      </c>
      <c r="F31" s="99">
        <v>97</v>
      </c>
      <c r="G31" s="100" t="s">
        <v>8</v>
      </c>
      <c r="H31" s="79">
        <v>3</v>
      </c>
      <c r="I31" s="80" t="s">
        <v>156</v>
      </c>
      <c r="J31" s="50">
        <f t="shared" si="46"/>
        <v>0</v>
      </c>
      <c r="K31" s="61">
        <f t="shared" si="47"/>
        <v>0</v>
      </c>
      <c r="L31" s="49" t="str">
        <f t="shared" si="48"/>
        <v xml:space="preserve"> / </v>
      </c>
      <c r="M31" s="27">
        <v>19</v>
      </c>
      <c r="N31" s="62">
        <f t="shared" si="49"/>
        <v>5.3</v>
      </c>
      <c r="O31" s="41" t="str">
        <f t="shared" si="50"/>
        <v>J</v>
      </c>
      <c r="P31" s="79">
        <v>3</v>
      </c>
      <c r="Q31" s="50" t="s">
        <v>56</v>
      </c>
      <c r="R31" s="50" t="str">
        <f t="shared" si="51"/>
        <v>o. Wert.</v>
      </c>
      <c r="S31" s="61">
        <f t="shared" si="52"/>
        <v>0</v>
      </c>
      <c r="T31" s="49" t="str">
        <f t="shared" si="53"/>
        <v xml:space="preserve"> / </v>
      </c>
      <c r="U31" s="27">
        <v>0</v>
      </c>
      <c r="V31" s="62" t="str">
        <f t="shared" si="54"/>
        <v>-</v>
      </c>
      <c r="W31" s="41" t="str">
        <f t="shared" si="55"/>
        <v>N</v>
      </c>
      <c r="X31" s="79">
        <v>2</v>
      </c>
      <c r="Y31" s="50" t="s">
        <v>56</v>
      </c>
      <c r="Z31" s="50" t="str">
        <f t="shared" si="56"/>
        <v>o. Wert.</v>
      </c>
      <c r="AA31" s="61">
        <f t="shared" si="57"/>
        <v>0</v>
      </c>
      <c r="AB31" s="49" t="str">
        <f t="shared" si="58"/>
        <v xml:space="preserve"> / </v>
      </c>
      <c r="AC31" s="27">
        <v>0</v>
      </c>
      <c r="AD31" s="62" t="str">
        <f t="shared" si="59"/>
        <v>-</v>
      </c>
      <c r="AE31" s="41" t="str">
        <f t="shared" si="60"/>
        <v>N</v>
      </c>
      <c r="AF31" s="79">
        <v>1</v>
      </c>
      <c r="AG31" s="50" t="s">
        <v>56</v>
      </c>
      <c r="AH31" s="50" t="str">
        <f t="shared" si="61"/>
        <v>o. Wert.</v>
      </c>
      <c r="AI31" s="61">
        <f t="shared" si="62"/>
        <v>0</v>
      </c>
      <c r="AJ31" s="49" t="str">
        <f t="shared" si="63"/>
        <v xml:space="preserve"> / </v>
      </c>
      <c r="AK31" s="27">
        <v>0</v>
      </c>
      <c r="AL31" s="62" t="str">
        <f t="shared" si="64"/>
        <v>-</v>
      </c>
      <c r="AM31" s="38" t="str">
        <f t="shared" si="65"/>
        <v>N</v>
      </c>
      <c r="AN31" s="79">
        <v>2</v>
      </c>
      <c r="AO31" s="87" t="s">
        <v>56</v>
      </c>
      <c r="AP31" s="50" t="str">
        <f t="shared" si="66"/>
        <v>o. Wert.</v>
      </c>
      <c r="AQ31" s="61">
        <f t="shared" si="67"/>
        <v>0</v>
      </c>
      <c r="AR31" s="49" t="str">
        <f t="shared" si="68"/>
        <v xml:space="preserve"> / </v>
      </c>
      <c r="AS31" s="27">
        <v>0</v>
      </c>
      <c r="AT31" s="62" t="str">
        <f t="shared" si="69"/>
        <v>-</v>
      </c>
      <c r="AU31" s="41" t="str">
        <f t="shared" si="70"/>
        <v>N</v>
      </c>
      <c r="AV31" s="62">
        <f t="shared" si="71"/>
        <v>5.3</v>
      </c>
      <c r="AW31" s="62" t="str">
        <f t="shared" si="72"/>
        <v>-</v>
      </c>
      <c r="AX31" s="62" t="str">
        <f t="shared" si="73"/>
        <v>-</v>
      </c>
      <c r="AY31" s="62" t="str">
        <f t="shared" si="74"/>
        <v>-</v>
      </c>
      <c r="AZ31" s="62" t="str">
        <f t="shared" si="75"/>
        <v>-</v>
      </c>
      <c r="BA31" s="75">
        <f t="shared" si="76"/>
        <v>1</v>
      </c>
      <c r="BB31" s="25">
        <f t="shared" si="77"/>
        <v>5.3</v>
      </c>
      <c r="BC31" s="25" t="str">
        <f t="shared" si="78"/>
        <v>-</v>
      </c>
      <c r="BD31" s="25" t="str">
        <f t="shared" si="79"/>
        <v>-</v>
      </c>
      <c r="BE31" s="25" t="str">
        <f t="shared" si="80"/>
        <v>-</v>
      </c>
      <c r="BF31" s="25" t="str">
        <f t="shared" si="81"/>
        <v>-</v>
      </c>
      <c r="BG31" s="88">
        <f t="shared" si="82"/>
        <v>1</v>
      </c>
      <c r="BH31" s="25">
        <f t="shared" si="83"/>
        <v>5.3</v>
      </c>
      <c r="BI31" s="25" t="str">
        <f t="shared" si="84"/>
        <v>-</v>
      </c>
      <c r="BJ31" s="25" t="str">
        <f t="shared" si="85"/>
        <v>-</v>
      </c>
      <c r="BK31" s="25" t="str">
        <f t="shared" si="86"/>
        <v>-</v>
      </c>
      <c r="BL31" s="25" t="str">
        <f t="shared" si="87"/>
        <v>-</v>
      </c>
      <c r="BM31" s="76">
        <f t="shared" si="88"/>
        <v>1</v>
      </c>
      <c r="BN31" s="93">
        <f t="shared" si="89"/>
        <v>1</v>
      </c>
      <c r="BO31" s="63">
        <f t="shared" si="90"/>
        <v>5.3</v>
      </c>
      <c r="BP31" s="51">
        <v>0</v>
      </c>
      <c r="BQ31" s="71">
        <f t="shared" si="91"/>
        <v>97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</row>
    <row r="32" spans="1:90" customFormat="1" x14ac:dyDescent="0.2">
      <c r="A32" s="51"/>
      <c r="B32" s="59"/>
      <c r="C32" s="48"/>
      <c r="D32" s="25"/>
      <c r="E32" s="98"/>
      <c r="F32" s="99"/>
      <c r="G32" s="100"/>
      <c r="H32" s="79"/>
      <c r="I32" s="80"/>
      <c r="J32" s="50"/>
      <c r="K32" s="61"/>
      <c r="L32" s="49"/>
      <c r="M32" s="27"/>
      <c r="N32" s="62"/>
      <c r="O32" s="41"/>
      <c r="P32" s="79"/>
      <c r="Q32" s="50"/>
      <c r="R32" s="50"/>
      <c r="S32" s="61"/>
      <c r="T32" s="49"/>
      <c r="U32" s="27"/>
      <c r="V32" s="62"/>
      <c r="W32" s="41"/>
      <c r="X32" s="79"/>
      <c r="Y32" s="50"/>
      <c r="Z32" s="50"/>
      <c r="AA32" s="61"/>
      <c r="AB32" s="49"/>
      <c r="AC32" s="27"/>
      <c r="AD32" s="62"/>
      <c r="AE32" s="41"/>
      <c r="AF32" s="79"/>
      <c r="AG32" s="50"/>
      <c r="AH32" s="50"/>
      <c r="AI32" s="61"/>
      <c r="AJ32" s="49"/>
      <c r="AK32" s="27"/>
      <c r="AL32" s="62"/>
      <c r="AM32" s="38"/>
      <c r="AN32" s="79"/>
      <c r="AO32" s="87"/>
      <c r="AP32" s="50"/>
      <c r="AQ32" s="61"/>
      <c r="AR32" s="49"/>
      <c r="AS32" s="27"/>
      <c r="AT32" s="62"/>
      <c r="AU32" s="41"/>
      <c r="AV32" s="62"/>
      <c r="AW32" s="62"/>
      <c r="AX32" s="62"/>
      <c r="AY32" s="62"/>
      <c r="AZ32" s="62"/>
      <c r="BA32" s="75"/>
      <c r="BB32" s="25"/>
      <c r="BC32" s="25"/>
      <c r="BD32" s="25"/>
      <c r="BE32" s="25"/>
      <c r="BF32" s="25"/>
      <c r="BG32" s="88"/>
      <c r="BH32" s="25"/>
      <c r="BI32" s="25"/>
      <c r="BJ32" s="25"/>
      <c r="BK32" s="25"/>
      <c r="BL32" s="25"/>
      <c r="BM32" s="76"/>
      <c r="BN32" s="93"/>
      <c r="BO32" s="63"/>
      <c r="BP32" s="51"/>
      <c r="BQ32" s="71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</row>
    <row r="33" spans="1:90" customFormat="1" x14ac:dyDescent="0.2">
      <c r="A33" s="92"/>
      <c r="B33" s="59" t="s">
        <v>27</v>
      </c>
      <c r="C33" s="48" t="s">
        <v>28</v>
      </c>
      <c r="D33" s="25" t="s">
        <v>91</v>
      </c>
      <c r="E33" s="98">
        <v>106</v>
      </c>
      <c r="F33" s="99">
        <f>E33</f>
        <v>106</v>
      </c>
      <c r="G33" s="100" t="s">
        <v>7</v>
      </c>
      <c r="H33" s="79">
        <v>2</v>
      </c>
      <c r="I33" s="50" t="s">
        <v>56</v>
      </c>
      <c r="J33" s="50" t="str">
        <f t="shared" ref="J33:J59" si="92">IF(I33="DNC","o. Wert.",IF(OR(I33="DNF",I33="DNS",I33="DNQ"),0,(I33-K$8)))</f>
        <v>o. Wert.</v>
      </c>
      <c r="K33" s="61">
        <f t="shared" ref="K33:K59" si="93">IF(J33="o. Wert.",0,(J33/($F33+H33)*100))</f>
        <v>0</v>
      </c>
      <c r="L33" s="49" t="str">
        <f t="shared" ref="L33:L59" si="94">IF(OR(J33="o. Wert.",J33=0)," / ",(J33/J$9*K$9))</f>
        <v xml:space="preserve"> / </v>
      </c>
      <c r="M33" s="27">
        <v>0</v>
      </c>
      <c r="N33" s="62" t="str">
        <f t="shared" ref="N33:N59" si="95">IF(I33="DNC","-",(IF(M33=1,100,(100-((M33-1)*100/M$11)))))</f>
        <v>-</v>
      </c>
      <c r="O33" s="41" t="str">
        <f t="shared" ref="O33:O59" si="96">IF(BH33="-","N","J")</f>
        <v>N</v>
      </c>
      <c r="P33" s="79">
        <v>2</v>
      </c>
      <c r="Q33" s="50" t="s">
        <v>56</v>
      </c>
      <c r="R33" s="50" t="str">
        <f t="shared" ref="R33:R59" si="97">IF(Q33="DNC","o. Wert.",IF(OR(Q33="DNF",Q33="DNS",Q33="DNQ"),0,(Q33-S$8)))</f>
        <v>o. Wert.</v>
      </c>
      <c r="S33" s="61">
        <f t="shared" ref="S33:S59" si="98">IF(R33="o. Wert.",0,(R33/($F33+P33)*100))</f>
        <v>0</v>
      </c>
      <c r="T33" s="49" t="str">
        <f t="shared" ref="T33:T59" si="99">IF(OR(R33="o. Wert.",R33=0)," / ",(R33/R$9*S$9))</f>
        <v xml:space="preserve"> / </v>
      </c>
      <c r="U33" s="27">
        <v>0</v>
      </c>
      <c r="V33" s="62" t="str">
        <f t="shared" ref="V33:V59" si="100">IF(Q33="DNC","-",(IF(U33=1,100,(100-((U33-1)*100/U$11)))))</f>
        <v>-</v>
      </c>
      <c r="W33" s="41" t="str">
        <f t="shared" ref="W33:W59" si="101">IF(BI33="-","N","J")</f>
        <v>N</v>
      </c>
      <c r="X33" s="79">
        <v>2</v>
      </c>
      <c r="Y33" s="50" t="s">
        <v>56</v>
      </c>
      <c r="Z33" s="50" t="str">
        <f t="shared" ref="Z33:Z59" si="102">IF(Y33="DNC","o. Wert.",IF(OR(Y33="DNF",Y33="DNS",Y33="DNQ"),0,(Y33-AA$8)))</f>
        <v>o. Wert.</v>
      </c>
      <c r="AA33" s="61">
        <f t="shared" ref="AA33:AA59" si="103">IF(Z33="o. Wert.",0,(Z33/($F33+X33)*100))</f>
        <v>0</v>
      </c>
      <c r="AB33" s="49" t="str">
        <f t="shared" ref="AB33:AB59" si="104">IF(OR(Z33="o. Wert.",Z33=0)," / ",(Z33/Z$9*AA$9))</f>
        <v xml:space="preserve"> / </v>
      </c>
      <c r="AC33" s="27">
        <v>0</v>
      </c>
      <c r="AD33" s="62" t="str">
        <f t="shared" ref="AD33:AD59" si="105">IF(Y33="DNC","-",(IF(AC33=1,100,(100-((AC33-1)*100/AC$11)))))</f>
        <v>-</v>
      </c>
      <c r="AE33" s="41" t="str">
        <f t="shared" ref="AE33:AE59" si="106">IF(BJ33="-","N","J")</f>
        <v>N</v>
      </c>
      <c r="AF33" s="79">
        <v>1</v>
      </c>
      <c r="AG33" s="50" t="s">
        <v>56</v>
      </c>
      <c r="AH33" s="50" t="str">
        <f t="shared" ref="AH33:AH59" si="107">IF(AG33="DNC","o. Wert.",IF(OR(AG33="DNF",AG33="DNS",AG33="DNQ"),0,(AG33-AI$8)))</f>
        <v>o. Wert.</v>
      </c>
      <c r="AI33" s="61">
        <f t="shared" ref="AI33:AI59" si="108">IF(AH33="o. Wert.",0,(AH33/($F33+AF33)*100))</f>
        <v>0</v>
      </c>
      <c r="AJ33" s="49" t="str">
        <f t="shared" ref="AJ33:AJ59" si="109">IF(OR(AH33="o. Wert.",AH33=0)," / ",(AH33/AH$9*AI$9))</f>
        <v xml:space="preserve"> / </v>
      </c>
      <c r="AK33" s="27">
        <v>0</v>
      </c>
      <c r="AL33" s="62" t="str">
        <f t="shared" ref="AL33:AL59" si="110">IF(AG33="DNC","-",(IF(AK33=1,100,(100-((AK33-1)*100/AK$11)))))</f>
        <v>-</v>
      </c>
      <c r="AM33" s="38" t="str">
        <f t="shared" ref="AM33:AM59" si="111">IF(BK33="-","N","J")</f>
        <v>N</v>
      </c>
      <c r="AN33" s="79">
        <v>2</v>
      </c>
      <c r="AO33" s="87" t="s">
        <v>56</v>
      </c>
      <c r="AP33" s="50" t="str">
        <f t="shared" ref="AP33:AP59" si="112">IF(AO33="DNC","o. Wert.",IF(OR(AO33="DNF",AO33="DNS",AO33="DNQ"),0,(AO33-AQ$8)))</f>
        <v>o. Wert.</v>
      </c>
      <c r="AQ33" s="61">
        <f t="shared" ref="AQ33:AQ59" si="113">IF(AP33="o. Wert.",0,(AP33/($F33+AN33)*100))</f>
        <v>0</v>
      </c>
      <c r="AR33" s="49" t="str">
        <f t="shared" ref="AR33:AR59" si="114">IF(OR(AP33="o. Wert.",AP33=0)," / ",(AP33/AP$9*AQ$9))</f>
        <v xml:space="preserve"> / </v>
      </c>
      <c r="AS33" s="27">
        <v>0</v>
      </c>
      <c r="AT33" s="62" t="str">
        <f t="shared" ref="AT33:AT59" si="115">IF(AO33="DNC","-",(IF(AS33=1,100,(100-((AS33-1)*100/AS$11)))))</f>
        <v>-</v>
      </c>
      <c r="AU33" s="41" t="str">
        <f t="shared" ref="AU33:AU59" si="116">IF(BL33="-","N","J")</f>
        <v>N</v>
      </c>
      <c r="AV33" s="62" t="str">
        <f t="shared" ref="AV33:AV59" si="117">N33</f>
        <v>-</v>
      </c>
      <c r="AW33" s="62" t="str">
        <f t="shared" ref="AW33:AW59" si="118">V33</f>
        <v>-</v>
      </c>
      <c r="AX33" s="62" t="str">
        <f t="shared" ref="AX33:AX59" si="119">AD33</f>
        <v>-</v>
      </c>
      <c r="AY33" s="62" t="str">
        <f t="shared" ref="AY33:AY59" si="120">AL33</f>
        <v>-</v>
      </c>
      <c r="AZ33" s="62" t="str">
        <f t="shared" ref="AZ33:AZ59" si="121">AT33</f>
        <v>-</v>
      </c>
      <c r="BA33" s="75">
        <f t="shared" ref="BA33:BA59" si="122">COUNT(AV33:AZ33)</f>
        <v>0</v>
      </c>
      <c r="BB33" s="25" t="str">
        <f t="shared" ref="BB33:BB59" si="123">IF(COUNT($AV33:$AZ33)&gt;4,(IF(AV33=MIN($AV33:$AZ33),"-",AV33)),AV33)</f>
        <v>-</v>
      </c>
      <c r="BC33" s="25" t="str">
        <f t="shared" ref="BC33:BC59" si="124">IF(COUNT($AV33:$AZ33)&gt;4,(IF(AW33=MIN($AV33:$AZ33),"-",AW33)),AW33)</f>
        <v>-</v>
      </c>
      <c r="BD33" s="25" t="str">
        <f t="shared" ref="BD33:BD59" si="125">IF(COUNT($AV33:$AZ33)&gt;4,(IF(AX33=MIN($AV33:$AZ33),"-",AX33)),AX33)</f>
        <v>-</v>
      </c>
      <c r="BE33" s="25" t="str">
        <f t="shared" ref="BE33:BE59" si="126">IF(COUNT($AV33:$AZ33)&gt;4,(IF(AY33=MIN($AV33:$AZ33),"-",AY33)),AY33)</f>
        <v>-</v>
      </c>
      <c r="BF33" s="25" t="str">
        <f t="shared" ref="BF33:BF59" si="127">IF(COUNT($AV33:$AZ33)&gt;4,(IF(AZ33=MIN($AV33:$AZ33),"-",AZ33)),AZ33)</f>
        <v>-</v>
      </c>
      <c r="BG33" s="88">
        <f t="shared" ref="BG33:BG59" si="128">COUNT(BB33:BF33)</f>
        <v>0</v>
      </c>
      <c r="BH33" s="25" t="str">
        <f t="shared" ref="BH33:BH59" si="129">IF(COUNT($BB33:$BF33)&gt;3,(IF(BB33=MIN($BB33:$BF33),"-",BB33)),BB33)</f>
        <v>-</v>
      </c>
      <c r="BI33" s="25" t="str">
        <f t="shared" ref="BI33:BI59" si="130">IF(COUNT($BB33:$BF33)&gt;3,(IF(BC33=MIN($BB33:$BF33),"-",BC33)),BC33)</f>
        <v>-</v>
      </c>
      <c r="BJ33" s="25" t="str">
        <f t="shared" ref="BJ33:BJ59" si="131">IF(COUNT($BB33:$BF33)&gt;3,(IF(BD33=MIN($BB33:$BF33),"-",BD33)),BD33)</f>
        <v>-</v>
      </c>
      <c r="BK33" s="25" t="str">
        <f t="shared" ref="BK33:BK59" si="132">IF(COUNT($BB33:$BF33)&gt;3,(IF(BE33=MIN($BB33:$BF33),"-",BE33)),BE33)</f>
        <v>-</v>
      </c>
      <c r="BL33" s="25" t="str">
        <f t="shared" ref="BL33:BL59" si="133">IF(COUNT($BB33:$BF33)&gt;3,(IF(BF33=MIN($BB33:$BF33),"-",BF33)),BF33)</f>
        <v>-</v>
      </c>
      <c r="BM33" s="76">
        <f t="shared" ref="BM33:BM59" si="134">COUNT(AV33:AZ33)</f>
        <v>0</v>
      </c>
      <c r="BN33" s="93">
        <f t="shared" ref="BN33:BN59" si="135">COUNT(BH33:BL33)</f>
        <v>0</v>
      </c>
      <c r="BO33" s="63">
        <f t="shared" ref="BO33:BO59" si="136">IF(COUNT(AV33:AZ33)=COUNT(BH33:BL33),SUM(BH33:BL33),(IF(AND(COUNT(AV33:AZ33)&gt;=3,COUNT(BH33:BL33)&lt;3),"Fehler",SUM(BH33:BL33))))</f>
        <v>0</v>
      </c>
      <c r="BP33" s="51">
        <v>0</v>
      </c>
      <c r="BQ33" s="71">
        <f t="shared" ref="BQ33:BQ59" si="137" xml:space="preserve"> IF(COUNT(L33,T33,AB33,AJ33,AR33)&lt;=0,F33,((E33+F33+(SUM(L33,T33,AB33,AJ33,AR33)/COUNT(L33,T33,AB33,AJ33,AR33)))/3))</f>
        <v>106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</row>
    <row r="34" spans="1:90" s="94" customFormat="1" x14ac:dyDescent="0.2">
      <c r="A34" s="92"/>
      <c r="B34" s="59">
        <v>1364</v>
      </c>
      <c r="C34" s="48" t="s">
        <v>119</v>
      </c>
      <c r="D34" s="25" t="s">
        <v>120</v>
      </c>
      <c r="E34" s="98">
        <v>113</v>
      </c>
      <c r="F34" s="99">
        <v>113</v>
      </c>
      <c r="G34" s="100" t="s">
        <v>7</v>
      </c>
      <c r="H34" s="79"/>
      <c r="I34" s="50" t="s">
        <v>56</v>
      </c>
      <c r="J34" s="50" t="str">
        <f t="shared" si="92"/>
        <v>o. Wert.</v>
      </c>
      <c r="K34" s="61">
        <f t="shared" si="93"/>
        <v>0</v>
      </c>
      <c r="L34" s="49" t="str">
        <f t="shared" si="94"/>
        <v xml:space="preserve"> / </v>
      </c>
      <c r="M34" s="27">
        <v>0</v>
      </c>
      <c r="N34" s="62" t="str">
        <f t="shared" si="95"/>
        <v>-</v>
      </c>
      <c r="O34" s="41" t="str">
        <f t="shared" si="96"/>
        <v>N</v>
      </c>
      <c r="P34" s="79"/>
      <c r="Q34" s="50" t="s">
        <v>56</v>
      </c>
      <c r="R34" s="50" t="str">
        <f t="shared" si="97"/>
        <v>o. Wert.</v>
      </c>
      <c r="S34" s="61">
        <f t="shared" si="98"/>
        <v>0</v>
      </c>
      <c r="T34" s="49" t="str">
        <f t="shared" si="99"/>
        <v xml:space="preserve"> / </v>
      </c>
      <c r="U34" s="27">
        <v>0</v>
      </c>
      <c r="V34" s="62" t="str">
        <f t="shared" si="100"/>
        <v>-</v>
      </c>
      <c r="W34" s="41" t="str">
        <f t="shared" si="101"/>
        <v>N</v>
      </c>
      <c r="X34" s="79"/>
      <c r="Y34" s="50" t="s">
        <v>56</v>
      </c>
      <c r="Z34" s="50" t="str">
        <f t="shared" si="102"/>
        <v>o. Wert.</v>
      </c>
      <c r="AA34" s="61">
        <f t="shared" si="103"/>
        <v>0</v>
      </c>
      <c r="AB34" s="49" t="str">
        <f t="shared" si="104"/>
        <v xml:space="preserve"> / </v>
      </c>
      <c r="AC34" s="27">
        <v>0</v>
      </c>
      <c r="AD34" s="62" t="str">
        <f t="shared" si="105"/>
        <v>-</v>
      </c>
      <c r="AE34" s="41" t="str">
        <f t="shared" si="106"/>
        <v>N</v>
      </c>
      <c r="AF34" s="79">
        <v>0</v>
      </c>
      <c r="AG34" s="50" t="s">
        <v>56</v>
      </c>
      <c r="AH34" s="50" t="str">
        <f t="shared" si="107"/>
        <v>o. Wert.</v>
      </c>
      <c r="AI34" s="61">
        <f t="shared" si="108"/>
        <v>0</v>
      </c>
      <c r="AJ34" s="49" t="str">
        <f t="shared" si="109"/>
        <v xml:space="preserve"> / </v>
      </c>
      <c r="AK34" s="27">
        <v>0</v>
      </c>
      <c r="AL34" s="62" t="str">
        <f t="shared" si="110"/>
        <v>-</v>
      </c>
      <c r="AM34" s="38" t="str">
        <f t="shared" si="111"/>
        <v>N</v>
      </c>
      <c r="AN34" s="79"/>
      <c r="AO34" s="87" t="s">
        <v>56</v>
      </c>
      <c r="AP34" s="50" t="str">
        <f t="shared" si="112"/>
        <v>o. Wert.</v>
      </c>
      <c r="AQ34" s="61">
        <f t="shared" si="113"/>
        <v>0</v>
      </c>
      <c r="AR34" s="49" t="str">
        <f t="shared" si="114"/>
        <v xml:space="preserve"> / </v>
      </c>
      <c r="AS34" s="27">
        <v>0</v>
      </c>
      <c r="AT34" s="62" t="str">
        <f t="shared" si="115"/>
        <v>-</v>
      </c>
      <c r="AU34" s="41" t="str">
        <f t="shared" si="116"/>
        <v>N</v>
      </c>
      <c r="AV34" s="62" t="str">
        <f t="shared" si="117"/>
        <v>-</v>
      </c>
      <c r="AW34" s="62" t="str">
        <f t="shared" si="118"/>
        <v>-</v>
      </c>
      <c r="AX34" s="62" t="str">
        <f t="shared" si="119"/>
        <v>-</v>
      </c>
      <c r="AY34" s="62" t="str">
        <f t="shared" si="120"/>
        <v>-</v>
      </c>
      <c r="AZ34" s="62" t="str">
        <f t="shared" si="121"/>
        <v>-</v>
      </c>
      <c r="BA34" s="75">
        <f t="shared" si="122"/>
        <v>0</v>
      </c>
      <c r="BB34" s="25" t="str">
        <f t="shared" si="123"/>
        <v>-</v>
      </c>
      <c r="BC34" s="25" t="str">
        <f t="shared" si="124"/>
        <v>-</v>
      </c>
      <c r="BD34" s="25" t="str">
        <f t="shared" si="125"/>
        <v>-</v>
      </c>
      <c r="BE34" s="25" t="str">
        <f t="shared" si="126"/>
        <v>-</v>
      </c>
      <c r="BF34" s="25" t="str">
        <f t="shared" si="127"/>
        <v>-</v>
      </c>
      <c r="BG34" s="88">
        <f t="shared" si="128"/>
        <v>0</v>
      </c>
      <c r="BH34" s="25" t="str">
        <f t="shared" si="129"/>
        <v>-</v>
      </c>
      <c r="BI34" s="25" t="str">
        <f t="shared" si="130"/>
        <v>-</v>
      </c>
      <c r="BJ34" s="25" t="str">
        <f t="shared" si="131"/>
        <v>-</v>
      </c>
      <c r="BK34" s="25" t="str">
        <f t="shared" si="132"/>
        <v>-</v>
      </c>
      <c r="BL34" s="25" t="str">
        <f t="shared" si="133"/>
        <v>-</v>
      </c>
      <c r="BM34" s="76">
        <f t="shared" si="134"/>
        <v>0</v>
      </c>
      <c r="BN34" s="93">
        <f t="shared" si="135"/>
        <v>0</v>
      </c>
      <c r="BO34" s="63">
        <f t="shared" si="136"/>
        <v>0</v>
      </c>
      <c r="BP34" s="51">
        <v>0</v>
      </c>
      <c r="BQ34" s="71">
        <f t="shared" si="137"/>
        <v>113</v>
      </c>
      <c r="BR3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</row>
    <row r="35" spans="1:90" customFormat="1" x14ac:dyDescent="0.2">
      <c r="A35" s="51"/>
      <c r="B35" s="59">
        <v>972</v>
      </c>
      <c r="C35" s="48" t="s">
        <v>58</v>
      </c>
      <c r="D35" s="25" t="s">
        <v>88</v>
      </c>
      <c r="E35" s="98">
        <v>106</v>
      </c>
      <c r="F35" s="99">
        <f>E35</f>
        <v>106</v>
      </c>
      <c r="G35" s="100" t="s">
        <v>7</v>
      </c>
      <c r="H35" s="79">
        <v>2</v>
      </c>
      <c r="I35" s="50" t="s">
        <v>56</v>
      </c>
      <c r="J35" s="50" t="str">
        <f t="shared" si="92"/>
        <v>o. Wert.</v>
      </c>
      <c r="K35" s="61">
        <f t="shared" si="93"/>
        <v>0</v>
      </c>
      <c r="L35" s="49" t="str">
        <f t="shared" si="94"/>
        <v xml:space="preserve"> / </v>
      </c>
      <c r="M35" s="27">
        <v>0</v>
      </c>
      <c r="N35" s="62" t="str">
        <f t="shared" si="95"/>
        <v>-</v>
      </c>
      <c r="O35" s="41" t="str">
        <f t="shared" si="96"/>
        <v>N</v>
      </c>
      <c r="P35" s="79">
        <v>2</v>
      </c>
      <c r="Q35" s="50" t="s">
        <v>56</v>
      </c>
      <c r="R35" s="50" t="str">
        <f t="shared" si="97"/>
        <v>o. Wert.</v>
      </c>
      <c r="S35" s="61">
        <f t="shared" si="98"/>
        <v>0</v>
      </c>
      <c r="T35" s="49" t="str">
        <f t="shared" si="99"/>
        <v xml:space="preserve"> / </v>
      </c>
      <c r="U35" s="27">
        <v>0</v>
      </c>
      <c r="V35" s="62" t="str">
        <f t="shared" si="100"/>
        <v>-</v>
      </c>
      <c r="W35" s="41" t="str">
        <f t="shared" si="101"/>
        <v>N</v>
      </c>
      <c r="X35" s="79">
        <v>2</v>
      </c>
      <c r="Y35" s="50" t="s">
        <v>56</v>
      </c>
      <c r="Z35" s="50" t="str">
        <f t="shared" si="102"/>
        <v>o. Wert.</v>
      </c>
      <c r="AA35" s="61">
        <f t="shared" si="103"/>
        <v>0</v>
      </c>
      <c r="AB35" s="49" t="str">
        <f t="shared" si="104"/>
        <v xml:space="preserve"> / </v>
      </c>
      <c r="AC35" s="27">
        <v>0</v>
      </c>
      <c r="AD35" s="62" t="str">
        <f t="shared" si="105"/>
        <v>-</v>
      </c>
      <c r="AE35" s="41" t="str">
        <f t="shared" si="106"/>
        <v>N</v>
      </c>
      <c r="AF35" s="79">
        <v>1</v>
      </c>
      <c r="AG35" s="50" t="s">
        <v>56</v>
      </c>
      <c r="AH35" s="50" t="str">
        <f t="shared" si="107"/>
        <v>o. Wert.</v>
      </c>
      <c r="AI35" s="61">
        <f t="shared" si="108"/>
        <v>0</v>
      </c>
      <c r="AJ35" s="49" t="str">
        <f t="shared" si="109"/>
        <v xml:space="preserve"> / </v>
      </c>
      <c r="AK35" s="27">
        <v>0</v>
      </c>
      <c r="AL35" s="62" t="str">
        <f t="shared" si="110"/>
        <v>-</v>
      </c>
      <c r="AM35" s="38" t="str">
        <f t="shared" si="111"/>
        <v>N</v>
      </c>
      <c r="AN35" s="79">
        <v>2</v>
      </c>
      <c r="AO35" s="87" t="s">
        <v>56</v>
      </c>
      <c r="AP35" s="50" t="str">
        <f t="shared" si="112"/>
        <v>o. Wert.</v>
      </c>
      <c r="AQ35" s="61">
        <f t="shared" si="113"/>
        <v>0</v>
      </c>
      <c r="AR35" s="49" t="str">
        <f t="shared" si="114"/>
        <v xml:space="preserve"> / </v>
      </c>
      <c r="AS35" s="27">
        <v>0</v>
      </c>
      <c r="AT35" s="62" t="str">
        <f t="shared" si="115"/>
        <v>-</v>
      </c>
      <c r="AU35" s="41" t="str">
        <f t="shared" si="116"/>
        <v>N</v>
      </c>
      <c r="AV35" s="62" t="str">
        <f t="shared" si="117"/>
        <v>-</v>
      </c>
      <c r="AW35" s="62" t="str">
        <f t="shared" si="118"/>
        <v>-</v>
      </c>
      <c r="AX35" s="62" t="str">
        <f t="shared" si="119"/>
        <v>-</v>
      </c>
      <c r="AY35" s="62" t="str">
        <f t="shared" si="120"/>
        <v>-</v>
      </c>
      <c r="AZ35" s="62" t="str">
        <f t="shared" si="121"/>
        <v>-</v>
      </c>
      <c r="BA35" s="75">
        <f t="shared" si="122"/>
        <v>0</v>
      </c>
      <c r="BB35" s="25" t="str">
        <f t="shared" si="123"/>
        <v>-</v>
      </c>
      <c r="BC35" s="25" t="str">
        <f t="shared" si="124"/>
        <v>-</v>
      </c>
      <c r="BD35" s="25" t="str">
        <f t="shared" si="125"/>
        <v>-</v>
      </c>
      <c r="BE35" s="25" t="str">
        <f t="shared" si="126"/>
        <v>-</v>
      </c>
      <c r="BF35" s="25" t="str">
        <f t="shared" si="127"/>
        <v>-</v>
      </c>
      <c r="BG35" s="88">
        <f t="shared" si="128"/>
        <v>0</v>
      </c>
      <c r="BH35" s="25" t="str">
        <f t="shared" si="129"/>
        <v>-</v>
      </c>
      <c r="BI35" s="25" t="str">
        <f t="shared" si="130"/>
        <v>-</v>
      </c>
      <c r="BJ35" s="25" t="str">
        <f t="shared" si="131"/>
        <v>-</v>
      </c>
      <c r="BK35" s="25" t="str">
        <f t="shared" si="132"/>
        <v>-</v>
      </c>
      <c r="BL35" s="25" t="str">
        <f t="shared" si="133"/>
        <v>-</v>
      </c>
      <c r="BM35" s="76">
        <f t="shared" si="134"/>
        <v>0</v>
      </c>
      <c r="BN35" s="93">
        <f t="shared" si="135"/>
        <v>0</v>
      </c>
      <c r="BO35" s="63">
        <f t="shared" si="136"/>
        <v>0</v>
      </c>
      <c r="BP35" s="51">
        <v>0</v>
      </c>
      <c r="BQ35" s="71">
        <f t="shared" si="137"/>
        <v>106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</row>
    <row r="36" spans="1:90" customFormat="1" x14ac:dyDescent="0.2">
      <c r="A36" s="92"/>
      <c r="B36" s="59">
        <v>1422</v>
      </c>
      <c r="C36" s="48" t="s">
        <v>48</v>
      </c>
      <c r="D36" s="25" t="s">
        <v>91</v>
      </c>
      <c r="E36" s="98">
        <v>106</v>
      </c>
      <c r="F36" s="99">
        <f>E36</f>
        <v>106</v>
      </c>
      <c r="G36" s="100" t="s">
        <v>7</v>
      </c>
      <c r="H36" s="79">
        <v>0</v>
      </c>
      <c r="I36" s="50" t="s">
        <v>56</v>
      </c>
      <c r="J36" s="50" t="str">
        <f t="shared" si="92"/>
        <v>o. Wert.</v>
      </c>
      <c r="K36" s="61">
        <f t="shared" si="93"/>
        <v>0</v>
      </c>
      <c r="L36" s="49" t="str">
        <f t="shared" si="94"/>
        <v xml:space="preserve"> / </v>
      </c>
      <c r="M36" s="27">
        <v>0</v>
      </c>
      <c r="N36" s="62" t="str">
        <f t="shared" si="95"/>
        <v>-</v>
      </c>
      <c r="O36" s="41" t="str">
        <f t="shared" si="96"/>
        <v>N</v>
      </c>
      <c r="P36" s="79">
        <v>0</v>
      </c>
      <c r="Q36" s="50" t="s">
        <v>56</v>
      </c>
      <c r="R36" s="50" t="str">
        <f t="shared" si="97"/>
        <v>o. Wert.</v>
      </c>
      <c r="S36" s="61">
        <f t="shared" si="98"/>
        <v>0</v>
      </c>
      <c r="T36" s="49" t="str">
        <f t="shared" si="99"/>
        <v xml:space="preserve"> / </v>
      </c>
      <c r="U36" s="27">
        <v>0</v>
      </c>
      <c r="V36" s="62" t="str">
        <f t="shared" si="100"/>
        <v>-</v>
      </c>
      <c r="W36" s="41" t="str">
        <f t="shared" si="101"/>
        <v>N</v>
      </c>
      <c r="X36" s="79">
        <v>0</v>
      </c>
      <c r="Y36" s="50" t="s">
        <v>56</v>
      </c>
      <c r="Z36" s="50" t="str">
        <f t="shared" si="102"/>
        <v>o. Wert.</v>
      </c>
      <c r="AA36" s="61">
        <f t="shared" si="103"/>
        <v>0</v>
      </c>
      <c r="AB36" s="49" t="str">
        <f t="shared" si="104"/>
        <v xml:space="preserve"> / </v>
      </c>
      <c r="AC36" s="27">
        <v>0</v>
      </c>
      <c r="AD36" s="62" t="str">
        <f t="shared" si="105"/>
        <v>-</v>
      </c>
      <c r="AE36" s="41" t="str">
        <f t="shared" si="106"/>
        <v>N</v>
      </c>
      <c r="AF36" s="79">
        <v>0</v>
      </c>
      <c r="AG36" s="50" t="s">
        <v>56</v>
      </c>
      <c r="AH36" s="50" t="str">
        <f t="shared" si="107"/>
        <v>o. Wert.</v>
      </c>
      <c r="AI36" s="61">
        <f t="shared" si="108"/>
        <v>0</v>
      </c>
      <c r="AJ36" s="49" t="str">
        <f t="shared" si="109"/>
        <v xml:space="preserve"> / </v>
      </c>
      <c r="AK36" s="27">
        <v>0</v>
      </c>
      <c r="AL36" s="62" t="str">
        <f t="shared" si="110"/>
        <v>-</v>
      </c>
      <c r="AM36" s="38" t="str">
        <f t="shared" si="111"/>
        <v>N</v>
      </c>
      <c r="AN36" s="79">
        <v>0</v>
      </c>
      <c r="AO36" s="87" t="s">
        <v>56</v>
      </c>
      <c r="AP36" s="50" t="str">
        <f t="shared" si="112"/>
        <v>o. Wert.</v>
      </c>
      <c r="AQ36" s="61">
        <f t="shared" si="113"/>
        <v>0</v>
      </c>
      <c r="AR36" s="49" t="str">
        <f t="shared" si="114"/>
        <v xml:space="preserve"> / </v>
      </c>
      <c r="AS36" s="27">
        <v>0</v>
      </c>
      <c r="AT36" s="62" t="str">
        <f t="shared" si="115"/>
        <v>-</v>
      </c>
      <c r="AU36" s="41" t="str">
        <f t="shared" si="116"/>
        <v>N</v>
      </c>
      <c r="AV36" s="62" t="str">
        <f t="shared" si="117"/>
        <v>-</v>
      </c>
      <c r="AW36" s="62" t="str">
        <f t="shared" si="118"/>
        <v>-</v>
      </c>
      <c r="AX36" s="62" t="str">
        <f t="shared" si="119"/>
        <v>-</v>
      </c>
      <c r="AY36" s="62" t="str">
        <f t="shared" si="120"/>
        <v>-</v>
      </c>
      <c r="AZ36" s="62" t="str">
        <f t="shared" si="121"/>
        <v>-</v>
      </c>
      <c r="BA36" s="75">
        <f t="shared" si="122"/>
        <v>0</v>
      </c>
      <c r="BB36" s="25" t="str">
        <f t="shared" si="123"/>
        <v>-</v>
      </c>
      <c r="BC36" s="25" t="str">
        <f t="shared" si="124"/>
        <v>-</v>
      </c>
      <c r="BD36" s="25" t="str">
        <f t="shared" si="125"/>
        <v>-</v>
      </c>
      <c r="BE36" s="25" t="str">
        <f t="shared" si="126"/>
        <v>-</v>
      </c>
      <c r="BF36" s="25" t="str">
        <f t="shared" si="127"/>
        <v>-</v>
      </c>
      <c r="BG36" s="88">
        <f t="shared" si="128"/>
        <v>0</v>
      </c>
      <c r="BH36" s="25" t="str">
        <f t="shared" si="129"/>
        <v>-</v>
      </c>
      <c r="BI36" s="25" t="str">
        <f t="shared" si="130"/>
        <v>-</v>
      </c>
      <c r="BJ36" s="25" t="str">
        <f t="shared" si="131"/>
        <v>-</v>
      </c>
      <c r="BK36" s="25" t="str">
        <f t="shared" si="132"/>
        <v>-</v>
      </c>
      <c r="BL36" s="25" t="str">
        <f t="shared" si="133"/>
        <v>-</v>
      </c>
      <c r="BM36" s="76">
        <f t="shared" si="134"/>
        <v>0</v>
      </c>
      <c r="BN36" s="93">
        <f t="shared" si="135"/>
        <v>0</v>
      </c>
      <c r="BO36" s="63">
        <f t="shared" si="136"/>
        <v>0</v>
      </c>
      <c r="BP36" s="51">
        <v>0</v>
      </c>
      <c r="BQ36" s="71">
        <f t="shared" si="137"/>
        <v>106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</row>
    <row r="37" spans="1:90" customFormat="1" x14ac:dyDescent="0.2">
      <c r="A37" s="51"/>
      <c r="B37" s="59" t="s">
        <v>25</v>
      </c>
      <c r="C37" s="48" t="s">
        <v>26</v>
      </c>
      <c r="D37" s="25" t="s">
        <v>109</v>
      </c>
      <c r="E37" s="98">
        <v>111</v>
      </c>
      <c r="F37" s="99">
        <f>E37</f>
        <v>111</v>
      </c>
      <c r="G37" s="100" t="s">
        <v>7</v>
      </c>
      <c r="H37" s="79">
        <v>0</v>
      </c>
      <c r="I37" s="50" t="s">
        <v>56</v>
      </c>
      <c r="J37" s="50" t="str">
        <f t="shared" si="92"/>
        <v>o. Wert.</v>
      </c>
      <c r="K37" s="61">
        <f t="shared" si="93"/>
        <v>0</v>
      </c>
      <c r="L37" s="49" t="str">
        <f t="shared" si="94"/>
        <v xml:space="preserve"> / </v>
      </c>
      <c r="M37" s="27">
        <v>0</v>
      </c>
      <c r="N37" s="62" t="str">
        <f t="shared" si="95"/>
        <v>-</v>
      </c>
      <c r="O37" s="41" t="str">
        <f t="shared" si="96"/>
        <v>N</v>
      </c>
      <c r="P37" s="79">
        <v>0</v>
      </c>
      <c r="Q37" s="50" t="s">
        <v>56</v>
      </c>
      <c r="R37" s="50" t="str">
        <f t="shared" si="97"/>
        <v>o. Wert.</v>
      </c>
      <c r="S37" s="61">
        <f t="shared" si="98"/>
        <v>0</v>
      </c>
      <c r="T37" s="49" t="str">
        <f t="shared" si="99"/>
        <v xml:space="preserve"> / </v>
      </c>
      <c r="U37" s="27">
        <v>0</v>
      </c>
      <c r="V37" s="62" t="str">
        <f t="shared" si="100"/>
        <v>-</v>
      </c>
      <c r="W37" s="41" t="str">
        <f t="shared" si="101"/>
        <v>N</v>
      </c>
      <c r="X37" s="79">
        <v>0</v>
      </c>
      <c r="Y37" s="50" t="s">
        <v>56</v>
      </c>
      <c r="Z37" s="50" t="str">
        <f t="shared" si="102"/>
        <v>o. Wert.</v>
      </c>
      <c r="AA37" s="61">
        <f t="shared" si="103"/>
        <v>0</v>
      </c>
      <c r="AB37" s="49" t="str">
        <f t="shared" si="104"/>
        <v xml:space="preserve"> / </v>
      </c>
      <c r="AC37" s="27">
        <v>0</v>
      </c>
      <c r="AD37" s="62" t="str">
        <f t="shared" si="105"/>
        <v>-</v>
      </c>
      <c r="AE37" s="41" t="str">
        <f t="shared" si="106"/>
        <v>N</v>
      </c>
      <c r="AF37" s="79">
        <v>0</v>
      </c>
      <c r="AG37" s="50" t="s">
        <v>56</v>
      </c>
      <c r="AH37" s="50" t="str">
        <f t="shared" si="107"/>
        <v>o. Wert.</v>
      </c>
      <c r="AI37" s="61">
        <f t="shared" si="108"/>
        <v>0</v>
      </c>
      <c r="AJ37" s="49" t="str">
        <f t="shared" si="109"/>
        <v xml:space="preserve"> / </v>
      </c>
      <c r="AK37" s="27">
        <v>0</v>
      </c>
      <c r="AL37" s="62" t="str">
        <f t="shared" si="110"/>
        <v>-</v>
      </c>
      <c r="AM37" s="38" t="str">
        <f t="shared" si="111"/>
        <v>N</v>
      </c>
      <c r="AN37" s="79">
        <v>0</v>
      </c>
      <c r="AO37" s="87" t="s">
        <v>56</v>
      </c>
      <c r="AP37" s="50" t="str">
        <f t="shared" si="112"/>
        <v>o. Wert.</v>
      </c>
      <c r="AQ37" s="61">
        <f t="shared" si="113"/>
        <v>0</v>
      </c>
      <c r="AR37" s="49" t="str">
        <f t="shared" si="114"/>
        <v xml:space="preserve"> / </v>
      </c>
      <c r="AS37" s="27">
        <v>0</v>
      </c>
      <c r="AT37" s="62" t="str">
        <f t="shared" si="115"/>
        <v>-</v>
      </c>
      <c r="AU37" s="41" t="str">
        <f t="shared" si="116"/>
        <v>N</v>
      </c>
      <c r="AV37" s="62" t="str">
        <f t="shared" si="117"/>
        <v>-</v>
      </c>
      <c r="AW37" s="62" t="str">
        <f t="shared" si="118"/>
        <v>-</v>
      </c>
      <c r="AX37" s="62" t="str">
        <f t="shared" si="119"/>
        <v>-</v>
      </c>
      <c r="AY37" s="62" t="str">
        <f t="shared" si="120"/>
        <v>-</v>
      </c>
      <c r="AZ37" s="62" t="str">
        <f t="shared" si="121"/>
        <v>-</v>
      </c>
      <c r="BA37" s="75">
        <f t="shared" si="122"/>
        <v>0</v>
      </c>
      <c r="BB37" s="25" t="str">
        <f t="shared" si="123"/>
        <v>-</v>
      </c>
      <c r="BC37" s="25" t="str">
        <f t="shared" si="124"/>
        <v>-</v>
      </c>
      <c r="BD37" s="25" t="str">
        <f t="shared" si="125"/>
        <v>-</v>
      </c>
      <c r="BE37" s="25" t="str">
        <f t="shared" si="126"/>
        <v>-</v>
      </c>
      <c r="BF37" s="25" t="str">
        <f t="shared" si="127"/>
        <v>-</v>
      </c>
      <c r="BG37" s="88">
        <f t="shared" si="128"/>
        <v>0</v>
      </c>
      <c r="BH37" s="25" t="str">
        <f t="shared" si="129"/>
        <v>-</v>
      </c>
      <c r="BI37" s="25" t="str">
        <f t="shared" si="130"/>
        <v>-</v>
      </c>
      <c r="BJ37" s="25" t="str">
        <f t="shared" si="131"/>
        <v>-</v>
      </c>
      <c r="BK37" s="25" t="str">
        <f t="shared" si="132"/>
        <v>-</v>
      </c>
      <c r="BL37" s="25" t="str">
        <f t="shared" si="133"/>
        <v>-</v>
      </c>
      <c r="BM37" s="76">
        <f t="shared" si="134"/>
        <v>0</v>
      </c>
      <c r="BN37" s="93">
        <f t="shared" si="135"/>
        <v>0</v>
      </c>
      <c r="BO37" s="63">
        <f t="shared" si="136"/>
        <v>0</v>
      </c>
      <c r="BP37" s="51">
        <v>0</v>
      </c>
      <c r="BQ37" s="71">
        <f t="shared" si="137"/>
        <v>111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</row>
    <row r="38" spans="1:90" customFormat="1" x14ac:dyDescent="0.2">
      <c r="A38" s="51"/>
      <c r="B38" s="59" t="s">
        <v>10</v>
      </c>
      <c r="C38" s="48" t="s">
        <v>31</v>
      </c>
      <c r="D38" s="25" t="s">
        <v>128</v>
      </c>
      <c r="E38" s="98">
        <v>117</v>
      </c>
      <c r="F38" s="99">
        <v>117</v>
      </c>
      <c r="G38" s="100" t="s">
        <v>8</v>
      </c>
      <c r="H38" s="79">
        <v>0</v>
      </c>
      <c r="I38" s="50" t="s">
        <v>56</v>
      </c>
      <c r="J38" s="50" t="str">
        <f t="shared" si="92"/>
        <v>o. Wert.</v>
      </c>
      <c r="K38" s="61">
        <f t="shared" si="93"/>
        <v>0</v>
      </c>
      <c r="L38" s="49" t="str">
        <f t="shared" si="94"/>
        <v xml:space="preserve"> / </v>
      </c>
      <c r="M38" s="27">
        <v>0</v>
      </c>
      <c r="N38" s="62" t="str">
        <f t="shared" si="95"/>
        <v>-</v>
      </c>
      <c r="O38" s="41" t="str">
        <f t="shared" si="96"/>
        <v>N</v>
      </c>
      <c r="P38" s="79">
        <v>0</v>
      </c>
      <c r="Q38" s="50" t="s">
        <v>56</v>
      </c>
      <c r="R38" s="50" t="str">
        <f t="shared" si="97"/>
        <v>o. Wert.</v>
      </c>
      <c r="S38" s="61">
        <f t="shared" si="98"/>
        <v>0</v>
      </c>
      <c r="T38" s="49" t="str">
        <f t="shared" si="99"/>
        <v xml:space="preserve"> / </v>
      </c>
      <c r="U38" s="27">
        <v>0</v>
      </c>
      <c r="V38" s="62" t="str">
        <f t="shared" si="100"/>
        <v>-</v>
      </c>
      <c r="W38" s="41" t="str">
        <f t="shared" si="101"/>
        <v>N</v>
      </c>
      <c r="X38" s="79">
        <v>2</v>
      </c>
      <c r="Y38" s="50" t="s">
        <v>56</v>
      </c>
      <c r="Z38" s="50" t="str">
        <f t="shared" si="102"/>
        <v>o. Wert.</v>
      </c>
      <c r="AA38" s="61">
        <f t="shared" si="103"/>
        <v>0</v>
      </c>
      <c r="AB38" s="49" t="str">
        <f t="shared" si="104"/>
        <v xml:space="preserve"> / </v>
      </c>
      <c r="AC38" s="27">
        <v>0</v>
      </c>
      <c r="AD38" s="62" t="str">
        <f t="shared" si="105"/>
        <v>-</v>
      </c>
      <c r="AE38" s="41" t="str">
        <f t="shared" si="106"/>
        <v>N</v>
      </c>
      <c r="AF38" s="79">
        <v>1</v>
      </c>
      <c r="AG38" s="50" t="s">
        <v>56</v>
      </c>
      <c r="AH38" s="50" t="str">
        <f t="shared" si="107"/>
        <v>o. Wert.</v>
      </c>
      <c r="AI38" s="61">
        <f t="shared" si="108"/>
        <v>0</v>
      </c>
      <c r="AJ38" s="49" t="str">
        <f t="shared" si="109"/>
        <v xml:space="preserve"> / </v>
      </c>
      <c r="AK38" s="27">
        <v>0</v>
      </c>
      <c r="AL38" s="62" t="str">
        <f t="shared" si="110"/>
        <v>-</v>
      </c>
      <c r="AM38" s="38" t="str">
        <f t="shared" si="111"/>
        <v>N</v>
      </c>
      <c r="AN38" s="79">
        <v>0</v>
      </c>
      <c r="AO38" s="87" t="s">
        <v>56</v>
      </c>
      <c r="AP38" s="50" t="str">
        <f t="shared" si="112"/>
        <v>o. Wert.</v>
      </c>
      <c r="AQ38" s="61">
        <f t="shared" si="113"/>
        <v>0</v>
      </c>
      <c r="AR38" s="49" t="str">
        <f t="shared" si="114"/>
        <v xml:space="preserve"> / </v>
      </c>
      <c r="AS38" s="27">
        <v>0</v>
      </c>
      <c r="AT38" s="62" t="str">
        <f t="shared" si="115"/>
        <v>-</v>
      </c>
      <c r="AU38" s="41" t="str">
        <f t="shared" si="116"/>
        <v>N</v>
      </c>
      <c r="AV38" s="62" t="str">
        <f t="shared" si="117"/>
        <v>-</v>
      </c>
      <c r="AW38" s="62" t="str">
        <f t="shared" si="118"/>
        <v>-</v>
      </c>
      <c r="AX38" s="62" t="str">
        <f t="shared" si="119"/>
        <v>-</v>
      </c>
      <c r="AY38" s="62" t="str">
        <f t="shared" si="120"/>
        <v>-</v>
      </c>
      <c r="AZ38" s="62" t="str">
        <f t="shared" si="121"/>
        <v>-</v>
      </c>
      <c r="BA38" s="75">
        <f t="shared" si="122"/>
        <v>0</v>
      </c>
      <c r="BB38" s="25" t="str">
        <f t="shared" si="123"/>
        <v>-</v>
      </c>
      <c r="BC38" s="25" t="str">
        <f t="shared" si="124"/>
        <v>-</v>
      </c>
      <c r="BD38" s="25" t="str">
        <f t="shared" si="125"/>
        <v>-</v>
      </c>
      <c r="BE38" s="25" t="str">
        <f t="shared" si="126"/>
        <v>-</v>
      </c>
      <c r="BF38" s="25" t="str">
        <f t="shared" si="127"/>
        <v>-</v>
      </c>
      <c r="BG38" s="88">
        <f t="shared" si="128"/>
        <v>0</v>
      </c>
      <c r="BH38" s="25" t="str">
        <f t="shared" si="129"/>
        <v>-</v>
      </c>
      <c r="BI38" s="25" t="str">
        <f t="shared" si="130"/>
        <v>-</v>
      </c>
      <c r="BJ38" s="25" t="str">
        <f t="shared" si="131"/>
        <v>-</v>
      </c>
      <c r="BK38" s="25" t="str">
        <f t="shared" si="132"/>
        <v>-</v>
      </c>
      <c r="BL38" s="25" t="str">
        <f t="shared" si="133"/>
        <v>-</v>
      </c>
      <c r="BM38" s="76">
        <f t="shared" si="134"/>
        <v>0</v>
      </c>
      <c r="BN38" s="93">
        <f t="shared" si="135"/>
        <v>0</v>
      </c>
      <c r="BO38" s="63">
        <f t="shared" si="136"/>
        <v>0</v>
      </c>
      <c r="BP38" s="51">
        <v>0</v>
      </c>
      <c r="BQ38" s="71">
        <f t="shared" si="137"/>
        <v>117</v>
      </c>
      <c r="BR38" s="23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</row>
    <row r="39" spans="1:90" customFormat="1" x14ac:dyDescent="0.2">
      <c r="A39" s="51"/>
      <c r="B39" s="59">
        <v>343</v>
      </c>
      <c r="C39" s="48" t="s">
        <v>40</v>
      </c>
      <c r="D39" s="25" t="s">
        <v>110</v>
      </c>
      <c r="E39" s="98">
        <v>115</v>
      </c>
      <c r="F39" s="99">
        <v>115</v>
      </c>
      <c r="G39" s="100" t="s">
        <v>8</v>
      </c>
      <c r="H39" s="79">
        <v>0</v>
      </c>
      <c r="I39" s="50" t="s">
        <v>56</v>
      </c>
      <c r="J39" s="50" t="str">
        <f t="shared" si="92"/>
        <v>o. Wert.</v>
      </c>
      <c r="K39" s="61">
        <f t="shared" si="93"/>
        <v>0</v>
      </c>
      <c r="L39" s="49" t="str">
        <f t="shared" si="94"/>
        <v xml:space="preserve"> / </v>
      </c>
      <c r="M39" s="27">
        <v>6</v>
      </c>
      <c r="N39" s="62" t="str">
        <f t="shared" si="95"/>
        <v>-</v>
      </c>
      <c r="O39" s="41" t="str">
        <f t="shared" si="96"/>
        <v>N</v>
      </c>
      <c r="P39" s="79">
        <v>0</v>
      </c>
      <c r="Q39" s="50" t="s">
        <v>56</v>
      </c>
      <c r="R39" s="50" t="str">
        <f t="shared" si="97"/>
        <v>o. Wert.</v>
      </c>
      <c r="S39" s="61">
        <f t="shared" si="98"/>
        <v>0</v>
      </c>
      <c r="T39" s="49" t="str">
        <f t="shared" si="99"/>
        <v xml:space="preserve"> / </v>
      </c>
      <c r="U39" s="27">
        <v>0</v>
      </c>
      <c r="V39" s="62" t="str">
        <f t="shared" si="100"/>
        <v>-</v>
      </c>
      <c r="W39" s="41" t="str">
        <f t="shared" si="101"/>
        <v>N</v>
      </c>
      <c r="X39" s="79">
        <v>2</v>
      </c>
      <c r="Y39" s="50" t="s">
        <v>56</v>
      </c>
      <c r="Z39" s="50" t="str">
        <f t="shared" si="102"/>
        <v>o. Wert.</v>
      </c>
      <c r="AA39" s="87">
        <f t="shared" si="103"/>
        <v>0</v>
      </c>
      <c r="AB39" s="49" t="str">
        <f t="shared" si="104"/>
        <v xml:space="preserve"> / </v>
      </c>
      <c r="AC39" s="27">
        <v>0</v>
      </c>
      <c r="AD39" s="62" t="str">
        <f t="shared" si="105"/>
        <v>-</v>
      </c>
      <c r="AE39" s="41" t="str">
        <f t="shared" si="106"/>
        <v>N</v>
      </c>
      <c r="AF39" s="79">
        <v>0</v>
      </c>
      <c r="AG39" s="50" t="s">
        <v>56</v>
      </c>
      <c r="AH39" s="50" t="str">
        <f t="shared" si="107"/>
        <v>o. Wert.</v>
      </c>
      <c r="AI39" s="61">
        <f t="shared" si="108"/>
        <v>0</v>
      </c>
      <c r="AJ39" s="49" t="str">
        <f t="shared" si="109"/>
        <v xml:space="preserve"> / </v>
      </c>
      <c r="AK39" s="27">
        <v>0</v>
      </c>
      <c r="AL39" s="62" t="str">
        <f t="shared" si="110"/>
        <v>-</v>
      </c>
      <c r="AM39" s="38" t="str">
        <f t="shared" si="111"/>
        <v>N</v>
      </c>
      <c r="AN39" s="79">
        <v>0</v>
      </c>
      <c r="AO39" s="87" t="s">
        <v>56</v>
      </c>
      <c r="AP39" s="50" t="str">
        <f t="shared" si="112"/>
        <v>o. Wert.</v>
      </c>
      <c r="AQ39" s="61">
        <f t="shared" si="113"/>
        <v>0</v>
      </c>
      <c r="AR39" s="49" t="str">
        <f t="shared" si="114"/>
        <v xml:space="preserve"> / </v>
      </c>
      <c r="AS39" s="27">
        <v>0</v>
      </c>
      <c r="AT39" s="62" t="str">
        <f t="shared" si="115"/>
        <v>-</v>
      </c>
      <c r="AU39" s="41" t="str">
        <f t="shared" si="116"/>
        <v>N</v>
      </c>
      <c r="AV39" s="62" t="str">
        <f t="shared" si="117"/>
        <v>-</v>
      </c>
      <c r="AW39" s="62" t="str">
        <f t="shared" si="118"/>
        <v>-</v>
      </c>
      <c r="AX39" s="62" t="str">
        <f t="shared" si="119"/>
        <v>-</v>
      </c>
      <c r="AY39" s="62" t="str">
        <f t="shared" si="120"/>
        <v>-</v>
      </c>
      <c r="AZ39" s="62" t="str">
        <f t="shared" si="121"/>
        <v>-</v>
      </c>
      <c r="BA39" s="75">
        <f t="shared" si="122"/>
        <v>0</v>
      </c>
      <c r="BB39" s="25" t="str">
        <f t="shared" si="123"/>
        <v>-</v>
      </c>
      <c r="BC39" s="25" t="str">
        <f t="shared" si="124"/>
        <v>-</v>
      </c>
      <c r="BD39" s="25" t="str">
        <f t="shared" si="125"/>
        <v>-</v>
      </c>
      <c r="BE39" s="25" t="str">
        <f t="shared" si="126"/>
        <v>-</v>
      </c>
      <c r="BF39" s="25" t="str">
        <f t="shared" si="127"/>
        <v>-</v>
      </c>
      <c r="BG39" s="88">
        <f t="shared" si="128"/>
        <v>0</v>
      </c>
      <c r="BH39" s="25" t="str">
        <f t="shared" si="129"/>
        <v>-</v>
      </c>
      <c r="BI39" s="25" t="str">
        <f t="shared" si="130"/>
        <v>-</v>
      </c>
      <c r="BJ39" s="25" t="str">
        <f t="shared" si="131"/>
        <v>-</v>
      </c>
      <c r="BK39" s="25" t="str">
        <f t="shared" si="132"/>
        <v>-</v>
      </c>
      <c r="BL39" s="25" t="str">
        <f t="shared" si="133"/>
        <v>-</v>
      </c>
      <c r="BM39" s="76">
        <f t="shared" si="134"/>
        <v>0</v>
      </c>
      <c r="BN39" s="93">
        <f t="shared" si="135"/>
        <v>0</v>
      </c>
      <c r="BO39" s="63">
        <f t="shared" si="136"/>
        <v>0</v>
      </c>
      <c r="BP39" s="51">
        <v>0</v>
      </c>
      <c r="BQ39" s="71">
        <f t="shared" si="137"/>
        <v>115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</row>
    <row r="40" spans="1:90" customFormat="1" ht="13.5" customHeight="1" x14ac:dyDescent="0.2">
      <c r="A40" s="51"/>
      <c r="B40" s="59">
        <v>195</v>
      </c>
      <c r="C40" s="48" t="s">
        <v>68</v>
      </c>
      <c r="D40" s="25" t="s">
        <v>98</v>
      </c>
      <c r="E40" s="98">
        <v>112</v>
      </c>
      <c r="F40" s="99">
        <v>112</v>
      </c>
      <c r="G40" s="100" t="s">
        <v>8</v>
      </c>
      <c r="H40" s="79">
        <v>2</v>
      </c>
      <c r="I40" s="50" t="s">
        <v>56</v>
      </c>
      <c r="J40" s="50" t="str">
        <f t="shared" si="92"/>
        <v>o. Wert.</v>
      </c>
      <c r="K40" s="61">
        <f t="shared" si="93"/>
        <v>0</v>
      </c>
      <c r="L40" s="49" t="str">
        <f t="shared" si="94"/>
        <v xml:space="preserve"> / </v>
      </c>
      <c r="M40" s="27">
        <v>0</v>
      </c>
      <c r="N40" s="62" t="str">
        <f t="shared" si="95"/>
        <v>-</v>
      </c>
      <c r="O40" s="41" t="str">
        <f t="shared" si="96"/>
        <v>N</v>
      </c>
      <c r="P40" s="79">
        <v>2</v>
      </c>
      <c r="Q40" s="50" t="s">
        <v>56</v>
      </c>
      <c r="R40" s="50" t="str">
        <f t="shared" si="97"/>
        <v>o. Wert.</v>
      </c>
      <c r="S40" s="61">
        <f t="shared" si="98"/>
        <v>0</v>
      </c>
      <c r="T40" s="49" t="str">
        <f t="shared" si="99"/>
        <v xml:space="preserve"> / </v>
      </c>
      <c r="U40" s="27">
        <v>0</v>
      </c>
      <c r="V40" s="62" t="str">
        <f t="shared" si="100"/>
        <v>-</v>
      </c>
      <c r="W40" s="41" t="str">
        <f t="shared" si="101"/>
        <v>N</v>
      </c>
      <c r="X40" s="79">
        <v>2</v>
      </c>
      <c r="Y40" s="50" t="s">
        <v>56</v>
      </c>
      <c r="Z40" s="50" t="str">
        <f t="shared" si="102"/>
        <v>o. Wert.</v>
      </c>
      <c r="AA40" s="61">
        <f t="shared" si="103"/>
        <v>0</v>
      </c>
      <c r="AB40" s="49" t="str">
        <f t="shared" si="104"/>
        <v xml:space="preserve"> / </v>
      </c>
      <c r="AC40" s="27">
        <v>0</v>
      </c>
      <c r="AD40" s="62" t="str">
        <f t="shared" si="105"/>
        <v>-</v>
      </c>
      <c r="AE40" s="41" t="str">
        <f t="shared" si="106"/>
        <v>N</v>
      </c>
      <c r="AF40" s="79">
        <v>1</v>
      </c>
      <c r="AG40" s="50" t="s">
        <v>56</v>
      </c>
      <c r="AH40" s="50" t="str">
        <f t="shared" si="107"/>
        <v>o. Wert.</v>
      </c>
      <c r="AI40" s="61">
        <f t="shared" si="108"/>
        <v>0</v>
      </c>
      <c r="AJ40" s="49" t="str">
        <f t="shared" si="109"/>
        <v xml:space="preserve"> / </v>
      </c>
      <c r="AK40" s="27">
        <v>0</v>
      </c>
      <c r="AL40" s="62" t="str">
        <f t="shared" si="110"/>
        <v>-</v>
      </c>
      <c r="AM40" s="38" t="str">
        <f t="shared" si="111"/>
        <v>N</v>
      </c>
      <c r="AN40" s="79">
        <v>2</v>
      </c>
      <c r="AO40" s="87" t="s">
        <v>56</v>
      </c>
      <c r="AP40" s="50" t="str">
        <f t="shared" si="112"/>
        <v>o. Wert.</v>
      </c>
      <c r="AQ40" s="61">
        <f t="shared" si="113"/>
        <v>0</v>
      </c>
      <c r="AR40" s="49" t="str">
        <f t="shared" si="114"/>
        <v xml:space="preserve"> / </v>
      </c>
      <c r="AS40" s="27">
        <v>0</v>
      </c>
      <c r="AT40" s="62" t="str">
        <f t="shared" si="115"/>
        <v>-</v>
      </c>
      <c r="AU40" s="41" t="str">
        <f t="shared" si="116"/>
        <v>N</v>
      </c>
      <c r="AV40" s="62" t="str">
        <f t="shared" si="117"/>
        <v>-</v>
      </c>
      <c r="AW40" s="62" t="str">
        <f t="shared" si="118"/>
        <v>-</v>
      </c>
      <c r="AX40" s="62" t="str">
        <f t="shared" si="119"/>
        <v>-</v>
      </c>
      <c r="AY40" s="62" t="str">
        <f t="shared" si="120"/>
        <v>-</v>
      </c>
      <c r="AZ40" s="62" t="str">
        <f t="shared" si="121"/>
        <v>-</v>
      </c>
      <c r="BA40" s="75">
        <f t="shared" si="122"/>
        <v>0</v>
      </c>
      <c r="BB40" s="25" t="str">
        <f t="shared" si="123"/>
        <v>-</v>
      </c>
      <c r="BC40" s="25" t="str">
        <f t="shared" si="124"/>
        <v>-</v>
      </c>
      <c r="BD40" s="25" t="str">
        <f t="shared" si="125"/>
        <v>-</v>
      </c>
      <c r="BE40" s="25" t="str">
        <f t="shared" si="126"/>
        <v>-</v>
      </c>
      <c r="BF40" s="25" t="str">
        <f t="shared" si="127"/>
        <v>-</v>
      </c>
      <c r="BG40" s="88">
        <f t="shared" si="128"/>
        <v>0</v>
      </c>
      <c r="BH40" s="25" t="str">
        <f t="shared" si="129"/>
        <v>-</v>
      </c>
      <c r="BI40" s="25" t="str">
        <f t="shared" si="130"/>
        <v>-</v>
      </c>
      <c r="BJ40" s="25" t="str">
        <f t="shared" si="131"/>
        <v>-</v>
      </c>
      <c r="BK40" s="25" t="str">
        <f t="shared" si="132"/>
        <v>-</v>
      </c>
      <c r="BL40" s="25" t="str">
        <f t="shared" si="133"/>
        <v>-</v>
      </c>
      <c r="BM40" s="76">
        <f t="shared" si="134"/>
        <v>0</v>
      </c>
      <c r="BN40" s="93">
        <f t="shared" si="135"/>
        <v>0</v>
      </c>
      <c r="BO40" s="63">
        <f t="shared" si="136"/>
        <v>0</v>
      </c>
      <c r="BP40" s="51">
        <v>0</v>
      </c>
      <c r="BQ40" s="71">
        <f t="shared" si="137"/>
        <v>112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</row>
    <row r="41" spans="1:90" customFormat="1" ht="13.5" customHeight="1" x14ac:dyDescent="0.2">
      <c r="A41" s="51"/>
      <c r="B41" s="59" t="s">
        <v>10</v>
      </c>
      <c r="C41" s="48" t="s">
        <v>45</v>
      </c>
      <c r="D41" s="25" t="s">
        <v>129</v>
      </c>
      <c r="E41" s="98">
        <v>98</v>
      </c>
      <c r="F41" s="99">
        <v>98</v>
      </c>
      <c r="G41" s="100" t="s">
        <v>8</v>
      </c>
      <c r="H41" s="79">
        <v>0</v>
      </c>
      <c r="I41" s="50" t="s">
        <v>56</v>
      </c>
      <c r="J41" s="50" t="str">
        <f t="shared" si="92"/>
        <v>o. Wert.</v>
      </c>
      <c r="K41" s="61">
        <f t="shared" si="93"/>
        <v>0</v>
      </c>
      <c r="L41" s="49" t="str">
        <f t="shared" si="94"/>
        <v xml:space="preserve"> / </v>
      </c>
      <c r="M41" s="27">
        <v>0</v>
      </c>
      <c r="N41" s="62" t="str">
        <f t="shared" si="95"/>
        <v>-</v>
      </c>
      <c r="O41" s="41" t="str">
        <f t="shared" si="96"/>
        <v>N</v>
      </c>
      <c r="P41" s="79">
        <v>0</v>
      </c>
      <c r="Q41" s="50" t="s">
        <v>56</v>
      </c>
      <c r="R41" s="50" t="str">
        <f t="shared" si="97"/>
        <v>o. Wert.</v>
      </c>
      <c r="S41" s="61">
        <f t="shared" si="98"/>
        <v>0</v>
      </c>
      <c r="T41" s="49" t="str">
        <f t="shared" si="99"/>
        <v xml:space="preserve"> / </v>
      </c>
      <c r="U41" s="27">
        <v>0</v>
      </c>
      <c r="V41" s="62" t="str">
        <f t="shared" si="100"/>
        <v>-</v>
      </c>
      <c r="W41" s="41" t="str">
        <f t="shared" si="101"/>
        <v>N</v>
      </c>
      <c r="X41" s="79">
        <v>0</v>
      </c>
      <c r="Y41" s="50" t="s">
        <v>56</v>
      </c>
      <c r="Z41" s="50" t="str">
        <f t="shared" si="102"/>
        <v>o. Wert.</v>
      </c>
      <c r="AA41" s="61">
        <f t="shared" si="103"/>
        <v>0</v>
      </c>
      <c r="AB41" s="49" t="str">
        <f t="shared" si="104"/>
        <v xml:space="preserve"> / </v>
      </c>
      <c r="AC41" s="27">
        <v>0</v>
      </c>
      <c r="AD41" s="62" t="str">
        <f t="shared" si="105"/>
        <v>-</v>
      </c>
      <c r="AE41" s="41" t="str">
        <f t="shared" si="106"/>
        <v>N</v>
      </c>
      <c r="AF41" s="79">
        <v>0</v>
      </c>
      <c r="AG41" s="50" t="s">
        <v>56</v>
      </c>
      <c r="AH41" s="50" t="str">
        <f t="shared" si="107"/>
        <v>o. Wert.</v>
      </c>
      <c r="AI41" s="61">
        <f t="shared" si="108"/>
        <v>0</v>
      </c>
      <c r="AJ41" s="49" t="str">
        <f t="shared" si="109"/>
        <v xml:space="preserve"> / </v>
      </c>
      <c r="AK41" s="27">
        <v>0</v>
      </c>
      <c r="AL41" s="62" t="str">
        <f t="shared" si="110"/>
        <v>-</v>
      </c>
      <c r="AM41" s="38" t="str">
        <f t="shared" si="111"/>
        <v>N</v>
      </c>
      <c r="AN41" s="79">
        <v>0</v>
      </c>
      <c r="AO41" s="87" t="s">
        <v>56</v>
      </c>
      <c r="AP41" s="50" t="str">
        <f t="shared" si="112"/>
        <v>o. Wert.</v>
      </c>
      <c r="AQ41" s="61">
        <f t="shared" si="113"/>
        <v>0</v>
      </c>
      <c r="AR41" s="49" t="str">
        <f t="shared" si="114"/>
        <v xml:space="preserve"> / </v>
      </c>
      <c r="AS41" s="27">
        <v>0</v>
      </c>
      <c r="AT41" s="62" t="str">
        <f t="shared" si="115"/>
        <v>-</v>
      </c>
      <c r="AU41" s="41" t="str">
        <f t="shared" si="116"/>
        <v>N</v>
      </c>
      <c r="AV41" s="62" t="str">
        <f t="shared" si="117"/>
        <v>-</v>
      </c>
      <c r="AW41" s="62" t="str">
        <f t="shared" si="118"/>
        <v>-</v>
      </c>
      <c r="AX41" s="62" t="str">
        <f t="shared" si="119"/>
        <v>-</v>
      </c>
      <c r="AY41" s="62" t="str">
        <f t="shared" si="120"/>
        <v>-</v>
      </c>
      <c r="AZ41" s="62" t="str">
        <f t="shared" si="121"/>
        <v>-</v>
      </c>
      <c r="BA41" s="75">
        <f t="shared" si="122"/>
        <v>0</v>
      </c>
      <c r="BB41" s="25" t="str">
        <f t="shared" si="123"/>
        <v>-</v>
      </c>
      <c r="BC41" s="25" t="str">
        <f t="shared" si="124"/>
        <v>-</v>
      </c>
      <c r="BD41" s="25" t="str">
        <f t="shared" si="125"/>
        <v>-</v>
      </c>
      <c r="BE41" s="25" t="str">
        <f t="shared" si="126"/>
        <v>-</v>
      </c>
      <c r="BF41" s="25" t="str">
        <f t="shared" si="127"/>
        <v>-</v>
      </c>
      <c r="BG41" s="88">
        <f t="shared" si="128"/>
        <v>0</v>
      </c>
      <c r="BH41" s="25" t="str">
        <f t="shared" si="129"/>
        <v>-</v>
      </c>
      <c r="BI41" s="25" t="str">
        <f t="shared" si="130"/>
        <v>-</v>
      </c>
      <c r="BJ41" s="25" t="str">
        <f t="shared" si="131"/>
        <v>-</v>
      </c>
      <c r="BK41" s="25" t="str">
        <f t="shared" si="132"/>
        <v>-</v>
      </c>
      <c r="BL41" s="25" t="str">
        <f t="shared" si="133"/>
        <v>-</v>
      </c>
      <c r="BM41" s="76">
        <f t="shared" si="134"/>
        <v>0</v>
      </c>
      <c r="BN41" s="93">
        <f t="shared" si="135"/>
        <v>0</v>
      </c>
      <c r="BO41" s="63">
        <f t="shared" si="136"/>
        <v>0</v>
      </c>
      <c r="BP41" s="51">
        <v>0</v>
      </c>
      <c r="BQ41" s="71">
        <f t="shared" si="137"/>
        <v>98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</row>
    <row r="42" spans="1:90" customFormat="1" x14ac:dyDescent="0.2">
      <c r="A42" s="92"/>
      <c r="B42" s="59" t="s">
        <v>9</v>
      </c>
      <c r="C42" s="48" t="s">
        <v>41</v>
      </c>
      <c r="D42" s="25" t="s">
        <v>72</v>
      </c>
      <c r="E42" s="98">
        <v>115</v>
      </c>
      <c r="F42" s="99">
        <f t="shared" ref="F42:F48" si="138">E42</f>
        <v>115</v>
      </c>
      <c r="G42" s="100" t="s">
        <v>8</v>
      </c>
      <c r="H42" s="79">
        <v>0</v>
      </c>
      <c r="I42" s="50" t="s">
        <v>56</v>
      </c>
      <c r="J42" s="50" t="str">
        <f t="shared" si="92"/>
        <v>o. Wert.</v>
      </c>
      <c r="K42" s="61">
        <f t="shared" si="93"/>
        <v>0</v>
      </c>
      <c r="L42" s="49" t="str">
        <f t="shared" si="94"/>
        <v xml:space="preserve"> / </v>
      </c>
      <c r="M42" s="27">
        <v>0</v>
      </c>
      <c r="N42" s="62" t="str">
        <f t="shared" si="95"/>
        <v>-</v>
      </c>
      <c r="O42" s="41" t="str">
        <f t="shared" si="96"/>
        <v>N</v>
      </c>
      <c r="P42" s="79">
        <v>0</v>
      </c>
      <c r="Q42" s="50" t="s">
        <v>56</v>
      </c>
      <c r="R42" s="50" t="str">
        <f t="shared" si="97"/>
        <v>o. Wert.</v>
      </c>
      <c r="S42" s="61">
        <f t="shared" si="98"/>
        <v>0</v>
      </c>
      <c r="T42" s="49" t="str">
        <f t="shared" si="99"/>
        <v xml:space="preserve"> / </v>
      </c>
      <c r="U42" s="27">
        <v>0</v>
      </c>
      <c r="V42" s="62" t="str">
        <f t="shared" si="100"/>
        <v>-</v>
      </c>
      <c r="W42" s="41" t="str">
        <f t="shared" si="101"/>
        <v>N</v>
      </c>
      <c r="X42" s="79">
        <v>0</v>
      </c>
      <c r="Y42" s="50" t="s">
        <v>56</v>
      </c>
      <c r="Z42" s="50" t="str">
        <f t="shared" si="102"/>
        <v>o. Wert.</v>
      </c>
      <c r="AA42" s="61">
        <f t="shared" si="103"/>
        <v>0</v>
      </c>
      <c r="AB42" s="49" t="str">
        <f t="shared" si="104"/>
        <v xml:space="preserve"> / </v>
      </c>
      <c r="AC42" s="27">
        <v>0</v>
      </c>
      <c r="AD42" s="62" t="str">
        <f t="shared" si="105"/>
        <v>-</v>
      </c>
      <c r="AE42" s="41" t="str">
        <f t="shared" si="106"/>
        <v>N</v>
      </c>
      <c r="AF42" s="79">
        <v>0</v>
      </c>
      <c r="AG42" s="50" t="s">
        <v>56</v>
      </c>
      <c r="AH42" s="50" t="str">
        <f t="shared" si="107"/>
        <v>o. Wert.</v>
      </c>
      <c r="AI42" s="61">
        <f t="shared" si="108"/>
        <v>0</v>
      </c>
      <c r="AJ42" s="49" t="str">
        <f t="shared" si="109"/>
        <v xml:space="preserve"> / </v>
      </c>
      <c r="AK42" s="27">
        <v>0</v>
      </c>
      <c r="AL42" s="62" t="str">
        <f t="shared" si="110"/>
        <v>-</v>
      </c>
      <c r="AM42" s="38" t="str">
        <f t="shared" si="111"/>
        <v>N</v>
      </c>
      <c r="AN42" s="79">
        <v>0</v>
      </c>
      <c r="AO42" s="87" t="s">
        <v>56</v>
      </c>
      <c r="AP42" s="50" t="str">
        <f t="shared" si="112"/>
        <v>o. Wert.</v>
      </c>
      <c r="AQ42" s="61">
        <f t="shared" si="113"/>
        <v>0</v>
      </c>
      <c r="AR42" s="49" t="str">
        <f t="shared" si="114"/>
        <v xml:space="preserve"> / </v>
      </c>
      <c r="AS42" s="27">
        <v>0</v>
      </c>
      <c r="AT42" s="62" t="str">
        <f t="shared" si="115"/>
        <v>-</v>
      </c>
      <c r="AU42" s="41" t="str">
        <f t="shared" si="116"/>
        <v>N</v>
      </c>
      <c r="AV42" s="62" t="str">
        <f t="shared" si="117"/>
        <v>-</v>
      </c>
      <c r="AW42" s="62" t="str">
        <f t="shared" si="118"/>
        <v>-</v>
      </c>
      <c r="AX42" s="62" t="str">
        <f t="shared" si="119"/>
        <v>-</v>
      </c>
      <c r="AY42" s="62" t="str">
        <f t="shared" si="120"/>
        <v>-</v>
      </c>
      <c r="AZ42" s="62" t="str">
        <f t="shared" si="121"/>
        <v>-</v>
      </c>
      <c r="BA42" s="75">
        <f t="shared" si="122"/>
        <v>0</v>
      </c>
      <c r="BB42" s="25" t="str">
        <f t="shared" si="123"/>
        <v>-</v>
      </c>
      <c r="BC42" s="25" t="str">
        <f t="shared" si="124"/>
        <v>-</v>
      </c>
      <c r="BD42" s="25" t="str">
        <f t="shared" si="125"/>
        <v>-</v>
      </c>
      <c r="BE42" s="25" t="str">
        <f t="shared" si="126"/>
        <v>-</v>
      </c>
      <c r="BF42" s="25" t="str">
        <f t="shared" si="127"/>
        <v>-</v>
      </c>
      <c r="BG42" s="88">
        <f t="shared" si="128"/>
        <v>0</v>
      </c>
      <c r="BH42" s="25" t="str">
        <f t="shared" si="129"/>
        <v>-</v>
      </c>
      <c r="BI42" s="25" t="str">
        <f t="shared" si="130"/>
        <v>-</v>
      </c>
      <c r="BJ42" s="25" t="str">
        <f t="shared" si="131"/>
        <v>-</v>
      </c>
      <c r="BK42" s="25" t="str">
        <f t="shared" si="132"/>
        <v>-</v>
      </c>
      <c r="BL42" s="25" t="str">
        <f t="shared" si="133"/>
        <v>-</v>
      </c>
      <c r="BM42" s="76">
        <f t="shared" si="134"/>
        <v>0</v>
      </c>
      <c r="BN42" s="93">
        <f t="shared" si="135"/>
        <v>0</v>
      </c>
      <c r="BO42" s="63">
        <f t="shared" si="136"/>
        <v>0</v>
      </c>
      <c r="BP42" s="51">
        <v>0</v>
      </c>
      <c r="BQ42" s="71">
        <f t="shared" si="137"/>
        <v>115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</row>
    <row r="43" spans="1:90" customFormat="1" x14ac:dyDescent="0.2">
      <c r="A43" s="51"/>
      <c r="B43" s="59">
        <v>1587</v>
      </c>
      <c r="C43" s="48" t="s">
        <v>59</v>
      </c>
      <c r="D43" s="25" t="s">
        <v>93</v>
      </c>
      <c r="E43" s="98">
        <v>106</v>
      </c>
      <c r="F43" s="99">
        <f t="shared" si="138"/>
        <v>106</v>
      </c>
      <c r="G43" s="100" t="s">
        <v>7</v>
      </c>
      <c r="H43" s="79">
        <v>2</v>
      </c>
      <c r="I43" s="50" t="s">
        <v>56</v>
      </c>
      <c r="J43" s="50" t="str">
        <f t="shared" si="92"/>
        <v>o. Wert.</v>
      </c>
      <c r="K43" s="61">
        <f t="shared" si="93"/>
        <v>0</v>
      </c>
      <c r="L43" s="49" t="str">
        <f t="shared" si="94"/>
        <v xml:space="preserve"> / </v>
      </c>
      <c r="M43" s="27">
        <v>0</v>
      </c>
      <c r="N43" s="62" t="str">
        <f t="shared" si="95"/>
        <v>-</v>
      </c>
      <c r="O43" s="41" t="str">
        <f t="shared" si="96"/>
        <v>N</v>
      </c>
      <c r="P43" s="79">
        <v>2</v>
      </c>
      <c r="Q43" s="50" t="s">
        <v>56</v>
      </c>
      <c r="R43" s="50" t="str">
        <f t="shared" si="97"/>
        <v>o. Wert.</v>
      </c>
      <c r="S43" s="61">
        <f t="shared" si="98"/>
        <v>0</v>
      </c>
      <c r="T43" s="49" t="str">
        <f t="shared" si="99"/>
        <v xml:space="preserve"> / </v>
      </c>
      <c r="U43" s="27">
        <v>0</v>
      </c>
      <c r="V43" s="62" t="str">
        <f t="shared" si="100"/>
        <v>-</v>
      </c>
      <c r="W43" s="41" t="str">
        <f t="shared" si="101"/>
        <v>N</v>
      </c>
      <c r="X43" s="79">
        <v>2</v>
      </c>
      <c r="Y43" s="50" t="s">
        <v>56</v>
      </c>
      <c r="Z43" s="50" t="str">
        <f t="shared" si="102"/>
        <v>o. Wert.</v>
      </c>
      <c r="AA43" s="61">
        <f t="shared" si="103"/>
        <v>0</v>
      </c>
      <c r="AB43" s="49" t="str">
        <f t="shared" si="104"/>
        <v xml:space="preserve"> / </v>
      </c>
      <c r="AC43" s="27">
        <v>0</v>
      </c>
      <c r="AD43" s="62" t="str">
        <f t="shared" si="105"/>
        <v>-</v>
      </c>
      <c r="AE43" s="41" t="str">
        <f t="shared" si="106"/>
        <v>N</v>
      </c>
      <c r="AF43" s="79">
        <v>1</v>
      </c>
      <c r="AG43" s="50" t="s">
        <v>56</v>
      </c>
      <c r="AH43" s="50" t="str">
        <f t="shared" si="107"/>
        <v>o. Wert.</v>
      </c>
      <c r="AI43" s="61">
        <f t="shared" si="108"/>
        <v>0</v>
      </c>
      <c r="AJ43" s="49" t="str">
        <f t="shared" si="109"/>
        <v xml:space="preserve"> / </v>
      </c>
      <c r="AK43" s="27">
        <v>0</v>
      </c>
      <c r="AL43" s="62" t="str">
        <f t="shared" si="110"/>
        <v>-</v>
      </c>
      <c r="AM43" s="38" t="str">
        <f t="shared" si="111"/>
        <v>N</v>
      </c>
      <c r="AN43" s="79">
        <v>2</v>
      </c>
      <c r="AO43" s="87" t="s">
        <v>56</v>
      </c>
      <c r="AP43" s="50" t="str">
        <f t="shared" si="112"/>
        <v>o. Wert.</v>
      </c>
      <c r="AQ43" s="61">
        <f t="shared" si="113"/>
        <v>0</v>
      </c>
      <c r="AR43" s="49" t="str">
        <f t="shared" si="114"/>
        <v xml:space="preserve"> / </v>
      </c>
      <c r="AS43" s="27">
        <v>0</v>
      </c>
      <c r="AT43" s="62" t="str">
        <f t="shared" si="115"/>
        <v>-</v>
      </c>
      <c r="AU43" s="41" t="str">
        <f t="shared" si="116"/>
        <v>N</v>
      </c>
      <c r="AV43" s="62" t="str">
        <f t="shared" si="117"/>
        <v>-</v>
      </c>
      <c r="AW43" s="62" t="str">
        <f t="shared" si="118"/>
        <v>-</v>
      </c>
      <c r="AX43" s="62" t="str">
        <f t="shared" si="119"/>
        <v>-</v>
      </c>
      <c r="AY43" s="62" t="str">
        <f t="shared" si="120"/>
        <v>-</v>
      </c>
      <c r="AZ43" s="62" t="str">
        <f t="shared" si="121"/>
        <v>-</v>
      </c>
      <c r="BA43" s="75">
        <f t="shared" si="122"/>
        <v>0</v>
      </c>
      <c r="BB43" s="25" t="str">
        <f t="shared" si="123"/>
        <v>-</v>
      </c>
      <c r="BC43" s="25" t="str">
        <f t="shared" si="124"/>
        <v>-</v>
      </c>
      <c r="BD43" s="25" t="str">
        <f t="shared" si="125"/>
        <v>-</v>
      </c>
      <c r="BE43" s="25" t="str">
        <f t="shared" si="126"/>
        <v>-</v>
      </c>
      <c r="BF43" s="25" t="str">
        <f t="shared" si="127"/>
        <v>-</v>
      </c>
      <c r="BG43" s="88">
        <f t="shared" si="128"/>
        <v>0</v>
      </c>
      <c r="BH43" s="25" t="str">
        <f t="shared" si="129"/>
        <v>-</v>
      </c>
      <c r="BI43" s="25" t="str">
        <f t="shared" si="130"/>
        <v>-</v>
      </c>
      <c r="BJ43" s="25" t="str">
        <f t="shared" si="131"/>
        <v>-</v>
      </c>
      <c r="BK43" s="25" t="str">
        <f t="shared" si="132"/>
        <v>-</v>
      </c>
      <c r="BL43" s="25" t="str">
        <f t="shared" si="133"/>
        <v>-</v>
      </c>
      <c r="BM43" s="76">
        <f t="shared" si="134"/>
        <v>0</v>
      </c>
      <c r="BN43" s="93">
        <f t="shared" si="135"/>
        <v>0</v>
      </c>
      <c r="BO43" s="63">
        <f t="shared" si="136"/>
        <v>0</v>
      </c>
      <c r="BP43" s="51">
        <v>0</v>
      </c>
      <c r="BQ43" s="71">
        <f t="shared" si="137"/>
        <v>106</v>
      </c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</row>
    <row r="44" spans="1:90" x14ac:dyDescent="0.2">
      <c r="A44" s="51"/>
      <c r="B44" s="59">
        <v>485</v>
      </c>
      <c r="C44" s="48" t="s">
        <v>49</v>
      </c>
      <c r="D44" s="25" t="s">
        <v>85</v>
      </c>
      <c r="E44" s="98">
        <v>106</v>
      </c>
      <c r="F44" s="99">
        <f t="shared" si="138"/>
        <v>106</v>
      </c>
      <c r="G44" s="100" t="s">
        <v>7</v>
      </c>
      <c r="H44" s="79">
        <v>0</v>
      </c>
      <c r="I44" s="50" t="s">
        <v>56</v>
      </c>
      <c r="J44" s="50" t="str">
        <f t="shared" si="92"/>
        <v>o. Wert.</v>
      </c>
      <c r="K44" s="61">
        <f t="shared" si="93"/>
        <v>0</v>
      </c>
      <c r="L44" s="49" t="str">
        <f t="shared" si="94"/>
        <v xml:space="preserve"> / </v>
      </c>
      <c r="M44" s="27">
        <v>0</v>
      </c>
      <c r="N44" s="62" t="str">
        <f t="shared" si="95"/>
        <v>-</v>
      </c>
      <c r="O44" s="41" t="str">
        <f t="shared" si="96"/>
        <v>N</v>
      </c>
      <c r="P44" s="79">
        <v>0</v>
      </c>
      <c r="Q44" s="50" t="s">
        <v>56</v>
      </c>
      <c r="R44" s="50" t="str">
        <f t="shared" si="97"/>
        <v>o. Wert.</v>
      </c>
      <c r="S44" s="61">
        <f t="shared" si="98"/>
        <v>0</v>
      </c>
      <c r="T44" s="49" t="str">
        <f t="shared" si="99"/>
        <v xml:space="preserve"> / </v>
      </c>
      <c r="U44" s="27">
        <v>0</v>
      </c>
      <c r="V44" s="62" t="str">
        <f t="shared" si="100"/>
        <v>-</v>
      </c>
      <c r="W44" s="41" t="str">
        <f t="shared" si="101"/>
        <v>N</v>
      </c>
      <c r="X44" s="79">
        <v>0</v>
      </c>
      <c r="Y44" s="50" t="s">
        <v>56</v>
      </c>
      <c r="Z44" s="50" t="str">
        <f t="shared" si="102"/>
        <v>o. Wert.</v>
      </c>
      <c r="AA44" s="61">
        <f t="shared" si="103"/>
        <v>0</v>
      </c>
      <c r="AB44" s="49" t="str">
        <f t="shared" si="104"/>
        <v xml:space="preserve"> / </v>
      </c>
      <c r="AC44" s="27">
        <v>0</v>
      </c>
      <c r="AD44" s="62" t="str">
        <f t="shared" si="105"/>
        <v>-</v>
      </c>
      <c r="AE44" s="41" t="str">
        <f t="shared" si="106"/>
        <v>N</v>
      </c>
      <c r="AF44" s="79">
        <v>0</v>
      </c>
      <c r="AG44" s="50" t="s">
        <v>56</v>
      </c>
      <c r="AH44" s="50" t="str">
        <f t="shared" si="107"/>
        <v>o. Wert.</v>
      </c>
      <c r="AI44" s="61">
        <f t="shared" si="108"/>
        <v>0</v>
      </c>
      <c r="AJ44" s="49" t="str">
        <f t="shared" si="109"/>
        <v xml:space="preserve"> / </v>
      </c>
      <c r="AK44" s="27">
        <v>0</v>
      </c>
      <c r="AL44" s="62" t="str">
        <f t="shared" si="110"/>
        <v>-</v>
      </c>
      <c r="AM44" s="38" t="str">
        <f t="shared" si="111"/>
        <v>N</v>
      </c>
      <c r="AN44" s="79">
        <v>0</v>
      </c>
      <c r="AO44" s="87" t="s">
        <v>56</v>
      </c>
      <c r="AP44" s="50" t="str">
        <f t="shared" si="112"/>
        <v>o. Wert.</v>
      </c>
      <c r="AQ44" s="61">
        <f t="shared" si="113"/>
        <v>0</v>
      </c>
      <c r="AR44" s="49" t="str">
        <f t="shared" si="114"/>
        <v xml:space="preserve"> / </v>
      </c>
      <c r="AS44" s="27">
        <v>0</v>
      </c>
      <c r="AT44" s="62" t="str">
        <f t="shared" si="115"/>
        <v>-</v>
      </c>
      <c r="AU44" s="41" t="str">
        <f t="shared" si="116"/>
        <v>N</v>
      </c>
      <c r="AV44" s="62" t="str">
        <f t="shared" si="117"/>
        <v>-</v>
      </c>
      <c r="AW44" s="62" t="str">
        <f t="shared" si="118"/>
        <v>-</v>
      </c>
      <c r="AX44" s="62" t="str">
        <f t="shared" si="119"/>
        <v>-</v>
      </c>
      <c r="AY44" s="62" t="str">
        <f t="shared" si="120"/>
        <v>-</v>
      </c>
      <c r="AZ44" s="62" t="str">
        <f t="shared" si="121"/>
        <v>-</v>
      </c>
      <c r="BA44" s="75">
        <f t="shared" si="122"/>
        <v>0</v>
      </c>
      <c r="BB44" s="25" t="str">
        <f t="shared" si="123"/>
        <v>-</v>
      </c>
      <c r="BC44" s="25" t="str">
        <f t="shared" si="124"/>
        <v>-</v>
      </c>
      <c r="BD44" s="25" t="str">
        <f t="shared" si="125"/>
        <v>-</v>
      </c>
      <c r="BE44" s="25" t="str">
        <f t="shared" si="126"/>
        <v>-</v>
      </c>
      <c r="BF44" s="25" t="str">
        <f t="shared" si="127"/>
        <v>-</v>
      </c>
      <c r="BG44" s="88">
        <f t="shared" si="128"/>
        <v>0</v>
      </c>
      <c r="BH44" s="25" t="str">
        <f t="shared" si="129"/>
        <v>-</v>
      </c>
      <c r="BI44" s="25" t="str">
        <f t="shared" si="130"/>
        <v>-</v>
      </c>
      <c r="BJ44" s="25" t="str">
        <f t="shared" si="131"/>
        <v>-</v>
      </c>
      <c r="BK44" s="25" t="str">
        <f t="shared" si="132"/>
        <v>-</v>
      </c>
      <c r="BL44" s="25" t="str">
        <f t="shared" si="133"/>
        <v>-</v>
      </c>
      <c r="BM44" s="76">
        <f t="shared" si="134"/>
        <v>0</v>
      </c>
      <c r="BN44" s="93">
        <f t="shared" si="135"/>
        <v>0</v>
      </c>
      <c r="BO44" s="63">
        <f t="shared" si="136"/>
        <v>0</v>
      </c>
      <c r="BP44" s="51">
        <v>0</v>
      </c>
      <c r="BQ44" s="71">
        <f t="shared" si="137"/>
        <v>106</v>
      </c>
    </row>
    <row r="45" spans="1:90" customFormat="1" x14ac:dyDescent="0.2">
      <c r="A45" s="51"/>
      <c r="B45" s="59">
        <v>149724</v>
      </c>
      <c r="C45" s="48" t="s">
        <v>43</v>
      </c>
      <c r="D45" s="25" t="s">
        <v>113</v>
      </c>
      <c r="E45" s="98">
        <v>113</v>
      </c>
      <c r="F45" s="99">
        <f t="shared" si="138"/>
        <v>113</v>
      </c>
      <c r="G45" s="100" t="s">
        <v>7</v>
      </c>
      <c r="H45" s="79"/>
      <c r="I45" s="50" t="s">
        <v>56</v>
      </c>
      <c r="J45" s="50" t="str">
        <f t="shared" si="92"/>
        <v>o. Wert.</v>
      </c>
      <c r="K45" s="61">
        <f t="shared" si="93"/>
        <v>0</v>
      </c>
      <c r="L45" s="49" t="str">
        <f t="shared" si="94"/>
        <v xml:space="preserve"> / </v>
      </c>
      <c r="M45" s="27">
        <v>0</v>
      </c>
      <c r="N45" s="62" t="str">
        <f t="shared" si="95"/>
        <v>-</v>
      </c>
      <c r="O45" s="41" t="str">
        <f t="shared" si="96"/>
        <v>N</v>
      </c>
      <c r="P45" s="79"/>
      <c r="Q45" s="50" t="s">
        <v>56</v>
      </c>
      <c r="R45" s="50" t="str">
        <f t="shared" si="97"/>
        <v>o. Wert.</v>
      </c>
      <c r="S45" s="61">
        <f t="shared" si="98"/>
        <v>0</v>
      </c>
      <c r="T45" s="49" t="str">
        <f t="shared" si="99"/>
        <v xml:space="preserve"> / </v>
      </c>
      <c r="U45" s="27">
        <v>0</v>
      </c>
      <c r="V45" s="62" t="str">
        <f t="shared" si="100"/>
        <v>-</v>
      </c>
      <c r="W45" s="41" t="str">
        <f t="shared" si="101"/>
        <v>N</v>
      </c>
      <c r="X45" s="79"/>
      <c r="Y45" s="50" t="s">
        <v>56</v>
      </c>
      <c r="Z45" s="50" t="str">
        <f t="shared" si="102"/>
        <v>o. Wert.</v>
      </c>
      <c r="AA45" s="61">
        <f t="shared" si="103"/>
        <v>0</v>
      </c>
      <c r="AB45" s="49" t="str">
        <f t="shared" si="104"/>
        <v xml:space="preserve"> / </v>
      </c>
      <c r="AC45" s="27">
        <v>0</v>
      </c>
      <c r="AD45" s="62" t="str">
        <f t="shared" si="105"/>
        <v>-</v>
      </c>
      <c r="AE45" s="41" t="str">
        <f t="shared" si="106"/>
        <v>N</v>
      </c>
      <c r="AF45" s="79"/>
      <c r="AG45" s="50" t="s">
        <v>56</v>
      </c>
      <c r="AH45" s="50" t="str">
        <f t="shared" si="107"/>
        <v>o. Wert.</v>
      </c>
      <c r="AI45" s="61">
        <f t="shared" si="108"/>
        <v>0</v>
      </c>
      <c r="AJ45" s="49" t="str">
        <f t="shared" si="109"/>
        <v xml:space="preserve"> / </v>
      </c>
      <c r="AK45" s="27">
        <v>0</v>
      </c>
      <c r="AL45" s="62" t="str">
        <f t="shared" si="110"/>
        <v>-</v>
      </c>
      <c r="AM45" s="38" t="str">
        <f t="shared" si="111"/>
        <v>N</v>
      </c>
      <c r="AN45" s="79"/>
      <c r="AO45" s="87" t="s">
        <v>56</v>
      </c>
      <c r="AP45" s="50" t="str">
        <f t="shared" si="112"/>
        <v>o. Wert.</v>
      </c>
      <c r="AQ45" s="61">
        <f t="shared" si="113"/>
        <v>0</v>
      </c>
      <c r="AR45" s="49" t="str">
        <f t="shared" si="114"/>
        <v xml:space="preserve"> / </v>
      </c>
      <c r="AS45" s="27">
        <v>0</v>
      </c>
      <c r="AT45" s="62" t="str">
        <f t="shared" si="115"/>
        <v>-</v>
      </c>
      <c r="AU45" s="41" t="str">
        <f t="shared" si="116"/>
        <v>N</v>
      </c>
      <c r="AV45" s="62" t="str">
        <f t="shared" si="117"/>
        <v>-</v>
      </c>
      <c r="AW45" s="62" t="str">
        <f t="shared" si="118"/>
        <v>-</v>
      </c>
      <c r="AX45" s="62" t="str">
        <f t="shared" si="119"/>
        <v>-</v>
      </c>
      <c r="AY45" s="62" t="str">
        <f t="shared" si="120"/>
        <v>-</v>
      </c>
      <c r="AZ45" s="62" t="str">
        <f t="shared" si="121"/>
        <v>-</v>
      </c>
      <c r="BA45" s="75">
        <f t="shared" si="122"/>
        <v>0</v>
      </c>
      <c r="BB45" s="25" t="str">
        <f t="shared" si="123"/>
        <v>-</v>
      </c>
      <c r="BC45" s="25" t="str">
        <f t="shared" si="124"/>
        <v>-</v>
      </c>
      <c r="BD45" s="25" t="str">
        <f t="shared" si="125"/>
        <v>-</v>
      </c>
      <c r="BE45" s="25" t="str">
        <f t="shared" si="126"/>
        <v>-</v>
      </c>
      <c r="BF45" s="25" t="str">
        <f t="shared" si="127"/>
        <v>-</v>
      </c>
      <c r="BG45" s="88">
        <f t="shared" si="128"/>
        <v>0</v>
      </c>
      <c r="BH45" s="25" t="str">
        <f t="shared" si="129"/>
        <v>-</v>
      </c>
      <c r="BI45" s="25" t="str">
        <f t="shared" si="130"/>
        <v>-</v>
      </c>
      <c r="BJ45" s="25" t="str">
        <f t="shared" si="131"/>
        <v>-</v>
      </c>
      <c r="BK45" s="25" t="str">
        <f t="shared" si="132"/>
        <v>-</v>
      </c>
      <c r="BL45" s="25" t="str">
        <f t="shared" si="133"/>
        <v>-</v>
      </c>
      <c r="BM45" s="76">
        <f t="shared" si="134"/>
        <v>0</v>
      </c>
      <c r="BN45" s="93">
        <f t="shared" si="135"/>
        <v>0</v>
      </c>
      <c r="BO45" s="63">
        <f t="shared" si="136"/>
        <v>0</v>
      </c>
      <c r="BP45" s="51">
        <v>0</v>
      </c>
      <c r="BQ45" s="71">
        <f t="shared" si="137"/>
        <v>113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</row>
    <row r="46" spans="1:90" customFormat="1" x14ac:dyDescent="0.2">
      <c r="A46" s="92"/>
      <c r="B46" s="59">
        <v>53301</v>
      </c>
      <c r="C46" s="48" t="s">
        <v>117</v>
      </c>
      <c r="D46" s="25" t="s">
        <v>111</v>
      </c>
      <c r="E46" s="98">
        <v>115</v>
      </c>
      <c r="F46" s="99">
        <f t="shared" si="138"/>
        <v>115</v>
      </c>
      <c r="G46" s="100" t="s">
        <v>7</v>
      </c>
      <c r="H46" s="79">
        <v>0</v>
      </c>
      <c r="I46" s="50" t="s">
        <v>56</v>
      </c>
      <c r="J46" s="50" t="str">
        <f t="shared" si="92"/>
        <v>o. Wert.</v>
      </c>
      <c r="K46" s="61">
        <f t="shared" si="93"/>
        <v>0</v>
      </c>
      <c r="L46" s="49" t="str">
        <f t="shared" si="94"/>
        <v xml:space="preserve"> / </v>
      </c>
      <c r="M46" s="27">
        <v>0</v>
      </c>
      <c r="N46" s="62" t="str">
        <f t="shared" si="95"/>
        <v>-</v>
      </c>
      <c r="O46" s="41" t="str">
        <f t="shared" si="96"/>
        <v>N</v>
      </c>
      <c r="P46" s="79">
        <v>0</v>
      </c>
      <c r="Q46" s="50" t="s">
        <v>56</v>
      </c>
      <c r="R46" s="50" t="str">
        <f t="shared" si="97"/>
        <v>o. Wert.</v>
      </c>
      <c r="S46" s="61">
        <f t="shared" si="98"/>
        <v>0</v>
      </c>
      <c r="T46" s="49" t="str">
        <f t="shared" si="99"/>
        <v xml:space="preserve"> / </v>
      </c>
      <c r="U46" s="27">
        <v>0</v>
      </c>
      <c r="V46" s="62" t="str">
        <f t="shared" si="100"/>
        <v>-</v>
      </c>
      <c r="W46" s="41" t="str">
        <f t="shared" si="101"/>
        <v>N</v>
      </c>
      <c r="X46" s="79">
        <v>0</v>
      </c>
      <c r="Y46" s="50" t="s">
        <v>56</v>
      </c>
      <c r="Z46" s="50" t="str">
        <f t="shared" si="102"/>
        <v>o. Wert.</v>
      </c>
      <c r="AA46" s="61">
        <f t="shared" si="103"/>
        <v>0</v>
      </c>
      <c r="AB46" s="49" t="str">
        <f t="shared" si="104"/>
        <v xml:space="preserve"> / </v>
      </c>
      <c r="AC46" s="27">
        <v>0</v>
      </c>
      <c r="AD46" s="62" t="str">
        <f t="shared" si="105"/>
        <v>-</v>
      </c>
      <c r="AE46" s="41" t="str">
        <f t="shared" si="106"/>
        <v>N</v>
      </c>
      <c r="AF46" s="79">
        <v>0</v>
      </c>
      <c r="AG46" s="50" t="s">
        <v>56</v>
      </c>
      <c r="AH46" s="50" t="str">
        <f t="shared" si="107"/>
        <v>o. Wert.</v>
      </c>
      <c r="AI46" s="61">
        <f t="shared" si="108"/>
        <v>0</v>
      </c>
      <c r="AJ46" s="49" t="str">
        <f t="shared" si="109"/>
        <v xml:space="preserve"> / </v>
      </c>
      <c r="AK46" s="27">
        <v>0</v>
      </c>
      <c r="AL46" s="62" t="str">
        <f t="shared" si="110"/>
        <v>-</v>
      </c>
      <c r="AM46" s="38" t="str">
        <f t="shared" si="111"/>
        <v>N</v>
      </c>
      <c r="AN46" s="79">
        <v>0</v>
      </c>
      <c r="AO46" s="87" t="s">
        <v>56</v>
      </c>
      <c r="AP46" s="50" t="str">
        <f t="shared" si="112"/>
        <v>o. Wert.</v>
      </c>
      <c r="AQ46" s="61">
        <f t="shared" si="113"/>
        <v>0</v>
      </c>
      <c r="AR46" s="49" t="str">
        <f t="shared" si="114"/>
        <v xml:space="preserve"> / </v>
      </c>
      <c r="AS46" s="27">
        <v>0</v>
      </c>
      <c r="AT46" s="62" t="str">
        <f t="shared" si="115"/>
        <v>-</v>
      </c>
      <c r="AU46" s="41" t="str">
        <f t="shared" si="116"/>
        <v>N</v>
      </c>
      <c r="AV46" s="62" t="str">
        <f t="shared" si="117"/>
        <v>-</v>
      </c>
      <c r="AW46" s="62" t="str">
        <f t="shared" si="118"/>
        <v>-</v>
      </c>
      <c r="AX46" s="62" t="str">
        <f t="shared" si="119"/>
        <v>-</v>
      </c>
      <c r="AY46" s="62" t="str">
        <f t="shared" si="120"/>
        <v>-</v>
      </c>
      <c r="AZ46" s="62" t="str">
        <f t="shared" si="121"/>
        <v>-</v>
      </c>
      <c r="BA46" s="75">
        <f t="shared" si="122"/>
        <v>0</v>
      </c>
      <c r="BB46" s="25" t="str">
        <f t="shared" si="123"/>
        <v>-</v>
      </c>
      <c r="BC46" s="25" t="str">
        <f t="shared" si="124"/>
        <v>-</v>
      </c>
      <c r="BD46" s="25" t="str">
        <f t="shared" si="125"/>
        <v>-</v>
      </c>
      <c r="BE46" s="25" t="str">
        <f t="shared" si="126"/>
        <v>-</v>
      </c>
      <c r="BF46" s="25" t="str">
        <f t="shared" si="127"/>
        <v>-</v>
      </c>
      <c r="BG46" s="88">
        <f t="shared" si="128"/>
        <v>0</v>
      </c>
      <c r="BH46" s="25" t="str">
        <f t="shared" si="129"/>
        <v>-</v>
      </c>
      <c r="BI46" s="25" t="str">
        <f t="shared" si="130"/>
        <v>-</v>
      </c>
      <c r="BJ46" s="25" t="str">
        <f t="shared" si="131"/>
        <v>-</v>
      </c>
      <c r="BK46" s="25" t="str">
        <f t="shared" si="132"/>
        <v>-</v>
      </c>
      <c r="BL46" s="25" t="str">
        <f t="shared" si="133"/>
        <v>-</v>
      </c>
      <c r="BM46" s="76">
        <f t="shared" si="134"/>
        <v>0</v>
      </c>
      <c r="BN46" s="93">
        <f t="shared" si="135"/>
        <v>0</v>
      </c>
      <c r="BO46" s="63">
        <f t="shared" si="136"/>
        <v>0</v>
      </c>
      <c r="BP46" s="51">
        <v>0</v>
      </c>
      <c r="BQ46" s="71">
        <f t="shared" si="137"/>
        <v>115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:90" customFormat="1" x14ac:dyDescent="0.2">
      <c r="A47" s="51"/>
      <c r="B47" s="59" t="s">
        <v>20</v>
      </c>
      <c r="C47" s="48" t="s">
        <v>21</v>
      </c>
      <c r="D47" s="25" t="s">
        <v>91</v>
      </c>
      <c r="E47" s="98">
        <v>106</v>
      </c>
      <c r="F47" s="99">
        <f t="shared" si="138"/>
        <v>106</v>
      </c>
      <c r="G47" s="100" t="s">
        <v>7</v>
      </c>
      <c r="H47" s="79">
        <v>0</v>
      </c>
      <c r="I47" s="50" t="s">
        <v>56</v>
      </c>
      <c r="J47" s="50" t="str">
        <f t="shared" si="92"/>
        <v>o. Wert.</v>
      </c>
      <c r="K47" s="61">
        <f t="shared" si="93"/>
        <v>0</v>
      </c>
      <c r="L47" s="49" t="str">
        <f t="shared" si="94"/>
        <v xml:space="preserve"> / </v>
      </c>
      <c r="M47" s="27">
        <v>0</v>
      </c>
      <c r="N47" s="62" t="str">
        <f t="shared" si="95"/>
        <v>-</v>
      </c>
      <c r="O47" s="41" t="str">
        <f t="shared" si="96"/>
        <v>N</v>
      </c>
      <c r="P47" s="79">
        <v>0</v>
      </c>
      <c r="Q47" s="50" t="s">
        <v>56</v>
      </c>
      <c r="R47" s="50" t="str">
        <f t="shared" si="97"/>
        <v>o. Wert.</v>
      </c>
      <c r="S47" s="61">
        <f t="shared" si="98"/>
        <v>0</v>
      </c>
      <c r="T47" s="49" t="str">
        <f t="shared" si="99"/>
        <v xml:space="preserve"> / </v>
      </c>
      <c r="U47" s="27">
        <v>0</v>
      </c>
      <c r="V47" s="62" t="str">
        <f t="shared" si="100"/>
        <v>-</v>
      </c>
      <c r="W47" s="41" t="str">
        <f t="shared" si="101"/>
        <v>N</v>
      </c>
      <c r="X47" s="79">
        <v>0</v>
      </c>
      <c r="Y47" s="50" t="s">
        <v>56</v>
      </c>
      <c r="Z47" s="50" t="str">
        <f t="shared" si="102"/>
        <v>o. Wert.</v>
      </c>
      <c r="AA47" s="61">
        <f t="shared" si="103"/>
        <v>0</v>
      </c>
      <c r="AB47" s="49" t="str">
        <f t="shared" si="104"/>
        <v xml:space="preserve"> / </v>
      </c>
      <c r="AC47" s="27">
        <v>0</v>
      </c>
      <c r="AD47" s="62" t="str">
        <f t="shared" si="105"/>
        <v>-</v>
      </c>
      <c r="AE47" s="41" t="str">
        <f t="shared" si="106"/>
        <v>N</v>
      </c>
      <c r="AF47" s="79">
        <v>0</v>
      </c>
      <c r="AG47" s="50" t="s">
        <v>56</v>
      </c>
      <c r="AH47" s="50" t="str">
        <f t="shared" si="107"/>
        <v>o. Wert.</v>
      </c>
      <c r="AI47" s="61">
        <f t="shared" si="108"/>
        <v>0</v>
      </c>
      <c r="AJ47" s="49" t="str">
        <f t="shared" si="109"/>
        <v xml:space="preserve"> / </v>
      </c>
      <c r="AK47" s="27">
        <v>0</v>
      </c>
      <c r="AL47" s="62" t="str">
        <f t="shared" si="110"/>
        <v>-</v>
      </c>
      <c r="AM47" s="38" t="str">
        <f t="shared" si="111"/>
        <v>N</v>
      </c>
      <c r="AN47" s="79">
        <v>0</v>
      </c>
      <c r="AO47" s="87" t="s">
        <v>56</v>
      </c>
      <c r="AP47" s="50" t="str">
        <f t="shared" si="112"/>
        <v>o. Wert.</v>
      </c>
      <c r="AQ47" s="61">
        <f t="shared" si="113"/>
        <v>0</v>
      </c>
      <c r="AR47" s="49" t="str">
        <f t="shared" si="114"/>
        <v xml:space="preserve"> / </v>
      </c>
      <c r="AS47" s="27">
        <v>0</v>
      </c>
      <c r="AT47" s="62" t="str">
        <f t="shared" si="115"/>
        <v>-</v>
      </c>
      <c r="AU47" s="41" t="str">
        <f t="shared" si="116"/>
        <v>N</v>
      </c>
      <c r="AV47" s="62" t="str">
        <f t="shared" si="117"/>
        <v>-</v>
      </c>
      <c r="AW47" s="62" t="str">
        <f t="shared" si="118"/>
        <v>-</v>
      </c>
      <c r="AX47" s="62" t="str">
        <f t="shared" si="119"/>
        <v>-</v>
      </c>
      <c r="AY47" s="62" t="str">
        <f t="shared" si="120"/>
        <v>-</v>
      </c>
      <c r="AZ47" s="62" t="str">
        <f t="shared" si="121"/>
        <v>-</v>
      </c>
      <c r="BA47" s="75">
        <f t="shared" si="122"/>
        <v>0</v>
      </c>
      <c r="BB47" s="25" t="str">
        <f t="shared" si="123"/>
        <v>-</v>
      </c>
      <c r="BC47" s="25" t="str">
        <f t="shared" si="124"/>
        <v>-</v>
      </c>
      <c r="BD47" s="25" t="str">
        <f t="shared" si="125"/>
        <v>-</v>
      </c>
      <c r="BE47" s="25" t="str">
        <f t="shared" si="126"/>
        <v>-</v>
      </c>
      <c r="BF47" s="25" t="str">
        <f t="shared" si="127"/>
        <v>-</v>
      </c>
      <c r="BG47" s="88">
        <f t="shared" si="128"/>
        <v>0</v>
      </c>
      <c r="BH47" s="25" t="str">
        <f t="shared" si="129"/>
        <v>-</v>
      </c>
      <c r="BI47" s="25" t="str">
        <f t="shared" si="130"/>
        <v>-</v>
      </c>
      <c r="BJ47" s="25" t="str">
        <f t="shared" si="131"/>
        <v>-</v>
      </c>
      <c r="BK47" s="25" t="str">
        <f t="shared" si="132"/>
        <v>-</v>
      </c>
      <c r="BL47" s="25" t="str">
        <f t="shared" si="133"/>
        <v>-</v>
      </c>
      <c r="BM47" s="76">
        <f t="shared" si="134"/>
        <v>0</v>
      </c>
      <c r="BN47" s="93">
        <f t="shared" si="135"/>
        <v>0</v>
      </c>
      <c r="BO47" s="63">
        <f t="shared" si="136"/>
        <v>0</v>
      </c>
      <c r="BP47" s="51">
        <v>0</v>
      </c>
      <c r="BQ47" s="71">
        <f t="shared" si="137"/>
        <v>106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</row>
    <row r="48" spans="1:90" customFormat="1" x14ac:dyDescent="0.2">
      <c r="A48" s="51"/>
      <c r="B48" s="59" t="s">
        <v>10</v>
      </c>
      <c r="C48" s="48" t="s">
        <v>140</v>
      </c>
      <c r="D48" s="25" t="s">
        <v>99</v>
      </c>
      <c r="E48" s="98">
        <v>112</v>
      </c>
      <c r="F48" s="99">
        <f t="shared" si="138"/>
        <v>112</v>
      </c>
      <c r="G48" s="100" t="s">
        <v>8</v>
      </c>
      <c r="H48" s="79">
        <v>2</v>
      </c>
      <c r="I48" s="50" t="s">
        <v>56</v>
      </c>
      <c r="J48" s="50" t="str">
        <f t="shared" si="92"/>
        <v>o. Wert.</v>
      </c>
      <c r="K48" s="61">
        <f t="shared" si="93"/>
        <v>0</v>
      </c>
      <c r="L48" s="49" t="str">
        <f t="shared" si="94"/>
        <v xml:space="preserve"> / </v>
      </c>
      <c r="M48" s="27">
        <v>0</v>
      </c>
      <c r="N48" s="62" t="str">
        <f t="shared" si="95"/>
        <v>-</v>
      </c>
      <c r="O48" s="41" t="str">
        <f t="shared" si="96"/>
        <v>N</v>
      </c>
      <c r="P48" s="79">
        <v>2</v>
      </c>
      <c r="Q48" s="50" t="s">
        <v>56</v>
      </c>
      <c r="R48" s="50" t="str">
        <f t="shared" si="97"/>
        <v>o. Wert.</v>
      </c>
      <c r="S48" s="61">
        <f t="shared" si="98"/>
        <v>0</v>
      </c>
      <c r="T48" s="49" t="str">
        <f t="shared" si="99"/>
        <v xml:space="preserve"> / </v>
      </c>
      <c r="U48" s="27">
        <v>0</v>
      </c>
      <c r="V48" s="62" t="str">
        <f t="shared" si="100"/>
        <v>-</v>
      </c>
      <c r="W48" s="41" t="str">
        <f t="shared" si="101"/>
        <v>N</v>
      </c>
      <c r="X48" s="79">
        <v>2</v>
      </c>
      <c r="Y48" s="50" t="s">
        <v>56</v>
      </c>
      <c r="Z48" s="50" t="str">
        <f t="shared" si="102"/>
        <v>o. Wert.</v>
      </c>
      <c r="AA48" s="61">
        <f t="shared" si="103"/>
        <v>0</v>
      </c>
      <c r="AB48" s="49" t="str">
        <f t="shared" si="104"/>
        <v xml:space="preserve"> / </v>
      </c>
      <c r="AC48" s="27">
        <v>0</v>
      </c>
      <c r="AD48" s="62" t="str">
        <f t="shared" si="105"/>
        <v>-</v>
      </c>
      <c r="AE48" s="41" t="str">
        <f t="shared" si="106"/>
        <v>N</v>
      </c>
      <c r="AF48" s="79">
        <v>1</v>
      </c>
      <c r="AG48" s="50" t="s">
        <v>56</v>
      </c>
      <c r="AH48" s="50" t="str">
        <f t="shared" si="107"/>
        <v>o. Wert.</v>
      </c>
      <c r="AI48" s="61">
        <f t="shared" si="108"/>
        <v>0</v>
      </c>
      <c r="AJ48" s="49" t="str">
        <f t="shared" si="109"/>
        <v xml:space="preserve"> / </v>
      </c>
      <c r="AK48" s="27">
        <v>0</v>
      </c>
      <c r="AL48" s="62" t="str">
        <f t="shared" si="110"/>
        <v>-</v>
      </c>
      <c r="AM48" s="38" t="str">
        <f t="shared" si="111"/>
        <v>N</v>
      </c>
      <c r="AN48" s="79">
        <v>2</v>
      </c>
      <c r="AO48" s="87" t="s">
        <v>56</v>
      </c>
      <c r="AP48" s="50" t="str">
        <f t="shared" si="112"/>
        <v>o. Wert.</v>
      </c>
      <c r="AQ48" s="61">
        <f t="shared" si="113"/>
        <v>0</v>
      </c>
      <c r="AR48" s="49" t="str">
        <f t="shared" si="114"/>
        <v xml:space="preserve"> / </v>
      </c>
      <c r="AS48" s="27">
        <v>0</v>
      </c>
      <c r="AT48" s="62" t="str">
        <f t="shared" si="115"/>
        <v>-</v>
      </c>
      <c r="AU48" s="41" t="str">
        <f t="shared" si="116"/>
        <v>N</v>
      </c>
      <c r="AV48" s="62" t="str">
        <f t="shared" si="117"/>
        <v>-</v>
      </c>
      <c r="AW48" s="62" t="str">
        <f t="shared" si="118"/>
        <v>-</v>
      </c>
      <c r="AX48" s="62" t="str">
        <f t="shared" si="119"/>
        <v>-</v>
      </c>
      <c r="AY48" s="62" t="str">
        <f t="shared" si="120"/>
        <v>-</v>
      </c>
      <c r="AZ48" s="62" t="str">
        <f t="shared" si="121"/>
        <v>-</v>
      </c>
      <c r="BA48" s="75">
        <f t="shared" si="122"/>
        <v>0</v>
      </c>
      <c r="BB48" s="25" t="str">
        <f t="shared" si="123"/>
        <v>-</v>
      </c>
      <c r="BC48" s="25" t="str">
        <f t="shared" si="124"/>
        <v>-</v>
      </c>
      <c r="BD48" s="25" t="str">
        <f t="shared" si="125"/>
        <v>-</v>
      </c>
      <c r="BE48" s="25" t="str">
        <f t="shared" si="126"/>
        <v>-</v>
      </c>
      <c r="BF48" s="25" t="str">
        <f t="shared" si="127"/>
        <v>-</v>
      </c>
      <c r="BG48" s="88">
        <f t="shared" si="128"/>
        <v>0</v>
      </c>
      <c r="BH48" s="25" t="str">
        <f t="shared" si="129"/>
        <v>-</v>
      </c>
      <c r="BI48" s="25" t="str">
        <f t="shared" si="130"/>
        <v>-</v>
      </c>
      <c r="BJ48" s="25" t="str">
        <f t="shared" si="131"/>
        <v>-</v>
      </c>
      <c r="BK48" s="25" t="str">
        <f t="shared" si="132"/>
        <v>-</v>
      </c>
      <c r="BL48" s="25" t="str">
        <f t="shared" si="133"/>
        <v>-</v>
      </c>
      <c r="BM48" s="76">
        <f t="shared" si="134"/>
        <v>0</v>
      </c>
      <c r="BN48" s="93">
        <f t="shared" si="135"/>
        <v>0</v>
      </c>
      <c r="BO48" s="63">
        <f t="shared" si="136"/>
        <v>0</v>
      </c>
      <c r="BP48" s="51">
        <v>0</v>
      </c>
      <c r="BQ48" s="71">
        <f t="shared" si="137"/>
        <v>112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</row>
    <row r="49" spans="1:90" customFormat="1" x14ac:dyDescent="0.2">
      <c r="A49" s="51"/>
      <c r="B49" s="59" t="s">
        <v>10</v>
      </c>
      <c r="C49" s="48" t="s">
        <v>55</v>
      </c>
      <c r="D49" s="25" t="s">
        <v>106</v>
      </c>
      <c r="E49" s="98">
        <v>120</v>
      </c>
      <c r="F49" s="99">
        <v>120</v>
      </c>
      <c r="G49" s="100" t="s">
        <v>7</v>
      </c>
      <c r="H49" s="79"/>
      <c r="I49" s="50" t="s">
        <v>56</v>
      </c>
      <c r="J49" s="50" t="str">
        <f t="shared" si="92"/>
        <v>o. Wert.</v>
      </c>
      <c r="K49" s="61">
        <f t="shared" si="93"/>
        <v>0</v>
      </c>
      <c r="L49" s="49" t="str">
        <f t="shared" si="94"/>
        <v xml:space="preserve"> / </v>
      </c>
      <c r="M49" s="27">
        <v>0</v>
      </c>
      <c r="N49" s="62" t="str">
        <f t="shared" si="95"/>
        <v>-</v>
      </c>
      <c r="O49" s="41" t="str">
        <f t="shared" si="96"/>
        <v>N</v>
      </c>
      <c r="P49" s="79"/>
      <c r="Q49" s="50" t="s">
        <v>56</v>
      </c>
      <c r="R49" s="50" t="str">
        <f t="shared" si="97"/>
        <v>o. Wert.</v>
      </c>
      <c r="S49" s="61">
        <f t="shared" si="98"/>
        <v>0</v>
      </c>
      <c r="T49" s="49" t="str">
        <f t="shared" si="99"/>
        <v xml:space="preserve"> / </v>
      </c>
      <c r="U49" s="27">
        <v>0</v>
      </c>
      <c r="V49" s="62" t="str">
        <f t="shared" si="100"/>
        <v>-</v>
      </c>
      <c r="W49" s="41" t="str">
        <f t="shared" si="101"/>
        <v>N</v>
      </c>
      <c r="X49" s="79"/>
      <c r="Y49" s="50" t="s">
        <v>56</v>
      </c>
      <c r="Z49" s="50" t="str">
        <f t="shared" si="102"/>
        <v>o. Wert.</v>
      </c>
      <c r="AA49" s="61">
        <f t="shared" si="103"/>
        <v>0</v>
      </c>
      <c r="AB49" s="49" t="str">
        <f t="shared" si="104"/>
        <v xml:space="preserve"> / </v>
      </c>
      <c r="AC49" s="27">
        <v>0</v>
      </c>
      <c r="AD49" s="62" t="str">
        <f t="shared" si="105"/>
        <v>-</v>
      </c>
      <c r="AE49" s="41" t="str">
        <f t="shared" si="106"/>
        <v>N</v>
      </c>
      <c r="AF49" s="79"/>
      <c r="AG49" s="50" t="s">
        <v>56</v>
      </c>
      <c r="AH49" s="50" t="str">
        <f t="shared" si="107"/>
        <v>o. Wert.</v>
      </c>
      <c r="AI49" s="61">
        <f t="shared" si="108"/>
        <v>0</v>
      </c>
      <c r="AJ49" s="49" t="str">
        <f t="shared" si="109"/>
        <v xml:space="preserve"> / </v>
      </c>
      <c r="AK49" s="27">
        <v>0</v>
      </c>
      <c r="AL49" s="62" t="str">
        <f t="shared" si="110"/>
        <v>-</v>
      </c>
      <c r="AM49" s="38" t="str">
        <f t="shared" si="111"/>
        <v>N</v>
      </c>
      <c r="AN49" s="79"/>
      <c r="AO49" s="87" t="s">
        <v>56</v>
      </c>
      <c r="AP49" s="50" t="str">
        <f t="shared" si="112"/>
        <v>o. Wert.</v>
      </c>
      <c r="AQ49" s="61">
        <f t="shared" si="113"/>
        <v>0</v>
      </c>
      <c r="AR49" s="49" t="str">
        <f t="shared" si="114"/>
        <v xml:space="preserve"> / </v>
      </c>
      <c r="AS49" s="27">
        <v>0</v>
      </c>
      <c r="AT49" s="62" t="str">
        <f t="shared" si="115"/>
        <v>-</v>
      </c>
      <c r="AU49" s="41" t="str">
        <f t="shared" si="116"/>
        <v>N</v>
      </c>
      <c r="AV49" s="62" t="str">
        <f t="shared" si="117"/>
        <v>-</v>
      </c>
      <c r="AW49" s="62" t="str">
        <f t="shared" si="118"/>
        <v>-</v>
      </c>
      <c r="AX49" s="62" t="str">
        <f t="shared" si="119"/>
        <v>-</v>
      </c>
      <c r="AY49" s="62" t="str">
        <f t="shared" si="120"/>
        <v>-</v>
      </c>
      <c r="AZ49" s="62" t="str">
        <f t="shared" si="121"/>
        <v>-</v>
      </c>
      <c r="BA49" s="75">
        <f t="shared" si="122"/>
        <v>0</v>
      </c>
      <c r="BB49" s="25" t="str">
        <f t="shared" si="123"/>
        <v>-</v>
      </c>
      <c r="BC49" s="25" t="str">
        <f t="shared" si="124"/>
        <v>-</v>
      </c>
      <c r="BD49" s="25" t="str">
        <f t="shared" si="125"/>
        <v>-</v>
      </c>
      <c r="BE49" s="25" t="str">
        <f t="shared" si="126"/>
        <v>-</v>
      </c>
      <c r="BF49" s="25" t="str">
        <f t="shared" si="127"/>
        <v>-</v>
      </c>
      <c r="BG49" s="88">
        <f t="shared" si="128"/>
        <v>0</v>
      </c>
      <c r="BH49" s="25" t="str">
        <f t="shared" si="129"/>
        <v>-</v>
      </c>
      <c r="BI49" s="25" t="str">
        <f t="shared" si="130"/>
        <v>-</v>
      </c>
      <c r="BJ49" s="25" t="str">
        <f t="shared" si="131"/>
        <v>-</v>
      </c>
      <c r="BK49" s="25" t="str">
        <f t="shared" si="132"/>
        <v>-</v>
      </c>
      <c r="BL49" s="25" t="str">
        <f t="shared" si="133"/>
        <v>-</v>
      </c>
      <c r="BM49" s="76">
        <f t="shared" si="134"/>
        <v>0</v>
      </c>
      <c r="BN49" s="93">
        <f t="shared" si="135"/>
        <v>0</v>
      </c>
      <c r="BO49" s="63">
        <f t="shared" si="136"/>
        <v>0</v>
      </c>
      <c r="BP49" s="51">
        <v>0</v>
      </c>
      <c r="BQ49" s="71">
        <f t="shared" si="137"/>
        <v>120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</row>
    <row r="50" spans="1:90" customFormat="1" x14ac:dyDescent="0.2">
      <c r="A50" s="51"/>
      <c r="B50" s="59">
        <v>3300</v>
      </c>
      <c r="C50" s="48" t="s">
        <v>33</v>
      </c>
      <c r="D50" s="25" t="s">
        <v>107</v>
      </c>
      <c r="E50" s="98">
        <v>108</v>
      </c>
      <c r="F50" s="99">
        <f>E50</f>
        <v>108</v>
      </c>
      <c r="G50" s="100" t="s">
        <v>8</v>
      </c>
      <c r="H50" s="79">
        <v>0</v>
      </c>
      <c r="I50" s="50" t="s">
        <v>56</v>
      </c>
      <c r="J50" s="50" t="str">
        <f t="shared" si="92"/>
        <v>o. Wert.</v>
      </c>
      <c r="K50" s="61">
        <f t="shared" si="93"/>
        <v>0</v>
      </c>
      <c r="L50" s="49" t="str">
        <f t="shared" si="94"/>
        <v xml:space="preserve"> / </v>
      </c>
      <c r="M50" s="27">
        <v>0</v>
      </c>
      <c r="N50" s="62" t="str">
        <f t="shared" si="95"/>
        <v>-</v>
      </c>
      <c r="O50" s="41" t="str">
        <f t="shared" si="96"/>
        <v>N</v>
      </c>
      <c r="P50" s="79">
        <v>0</v>
      </c>
      <c r="Q50" s="50" t="s">
        <v>56</v>
      </c>
      <c r="R50" s="50" t="str">
        <f t="shared" si="97"/>
        <v>o. Wert.</v>
      </c>
      <c r="S50" s="61">
        <f t="shared" si="98"/>
        <v>0</v>
      </c>
      <c r="T50" s="49" t="str">
        <f t="shared" si="99"/>
        <v xml:space="preserve"> / </v>
      </c>
      <c r="U50" s="27">
        <v>0</v>
      </c>
      <c r="V50" s="62" t="str">
        <f t="shared" si="100"/>
        <v>-</v>
      </c>
      <c r="W50" s="41" t="str">
        <f t="shared" si="101"/>
        <v>N</v>
      </c>
      <c r="X50" s="79">
        <v>0</v>
      </c>
      <c r="Y50" s="50" t="s">
        <v>56</v>
      </c>
      <c r="Z50" s="50" t="str">
        <f t="shared" si="102"/>
        <v>o. Wert.</v>
      </c>
      <c r="AA50" s="61">
        <f t="shared" si="103"/>
        <v>0</v>
      </c>
      <c r="AB50" s="49" t="str">
        <f t="shared" si="104"/>
        <v xml:space="preserve"> / </v>
      </c>
      <c r="AC50" s="27">
        <v>0</v>
      </c>
      <c r="AD50" s="62" t="str">
        <f t="shared" si="105"/>
        <v>-</v>
      </c>
      <c r="AE50" s="41" t="str">
        <f t="shared" si="106"/>
        <v>N</v>
      </c>
      <c r="AF50" s="79">
        <v>0</v>
      </c>
      <c r="AG50" s="50" t="s">
        <v>56</v>
      </c>
      <c r="AH50" s="50" t="str">
        <f t="shared" si="107"/>
        <v>o. Wert.</v>
      </c>
      <c r="AI50" s="61">
        <f t="shared" si="108"/>
        <v>0</v>
      </c>
      <c r="AJ50" s="49" t="str">
        <f t="shared" si="109"/>
        <v xml:space="preserve"> / </v>
      </c>
      <c r="AK50" s="27">
        <v>0</v>
      </c>
      <c r="AL50" s="62" t="str">
        <f t="shared" si="110"/>
        <v>-</v>
      </c>
      <c r="AM50" s="38" t="str">
        <f t="shared" si="111"/>
        <v>N</v>
      </c>
      <c r="AN50" s="79">
        <v>0</v>
      </c>
      <c r="AO50" s="87" t="s">
        <v>56</v>
      </c>
      <c r="AP50" s="50" t="str">
        <f t="shared" si="112"/>
        <v>o. Wert.</v>
      </c>
      <c r="AQ50" s="61">
        <f t="shared" si="113"/>
        <v>0</v>
      </c>
      <c r="AR50" s="49" t="str">
        <f t="shared" si="114"/>
        <v xml:space="preserve"> / </v>
      </c>
      <c r="AS50" s="27">
        <v>0</v>
      </c>
      <c r="AT50" s="62" t="str">
        <f t="shared" si="115"/>
        <v>-</v>
      </c>
      <c r="AU50" s="41" t="str">
        <f t="shared" si="116"/>
        <v>N</v>
      </c>
      <c r="AV50" s="62" t="str">
        <f t="shared" si="117"/>
        <v>-</v>
      </c>
      <c r="AW50" s="62" t="str">
        <f t="shared" si="118"/>
        <v>-</v>
      </c>
      <c r="AX50" s="62" t="str">
        <f t="shared" si="119"/>
        <v>-</v>
      </c>
      <c r="AY50" s="62" t="str">
        <f t="shared" si="120"/>
        <v>-</v>
      </c>
      <c r="AZ50" s="62" t="str">
        <f t="shared" si="121"/>
        <v>-</v>
      </c>
      <c r="BA50" s="75">
        <f t="shared" si="122"/>
        <v>0</v>
      </c>
      <c r="BB50" s="25" t="str">
        <f t="shared" si="123"/>
        <v>-</v>
      </c>
      <c r="BC50" s="25" t="str">
        <f t="shared" si="124"/>
        <v>-</v>
      </c>
      <c r="BD50" s="25" t="str">
        <f t="shared" si="125"/>
        <v>-</v>
      </c>
      <c r="BE50" s="25" t="str">
        <f t="shared" si="126"/>
        <v>-</v>
      </c>
      <c r="BF50" s="25" t="str">
        <f t="shared" si="127"/>
        <v>-</v>
      </c>
      <c r="BG50" s="88">
        <f t="shared" si="128"/>
        <v>0</v>
      </c>
      <c r="BH50" s="25" t="str">
        <f t="shared" si="129"/>
        <v>-</v>
      </c>
      <c r="BI50" s="25" t="str">
        <f t="shared" si="130"/>
        <v>-</v>
      </c>
      <c r="BJ50" s="25" t="str">
        <f t="shared" si="131"/>
        <v>-</v>
      </c>
      <c r="BK50" s="25" t="str">
        <f t="shared" si="132"/>
        <v>-</v>
      </c>
      <c r="BL50" s="25" t="str">
        <f t="shared" si="133"/>
        <v>-</v>
      </c>
      <c r="BM50" s="76">
        <f t="shared" si="134"/>
        <v>0</v>
      </c>
      <c r="BN50" s="93">
        <f t="shared" si="135"/>
        <v>0</v>
      </c>
      <c r="BO50" s="63">
        <f t="shared" si="136"/>
        <v>0</v>
      </c>
      <c r="BP50" s="51">
        <v>0</v>
      </c>
      <c r="BQ50" s="71">
        <f t="shared" si="137"/>
        <v>108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</row>
    <row r="51" spans="1:90" s="95" customFormat="1" x14ac:dyDescent="0.2">
      <c r="A51" s="92"/>
      <c r="B51" s="59">
        <v>106</v>
      </c>
      <c r="C51" s="48" t="s">
        <v>60</v>
      </c>
      <c r="D51" s="25" t="s">
        <v>114</v>
      </c>
      <c r="E51" s="98">
        <v>114</v>
      </c>
      <c r="F51" s="99">
        <v>114</v>
      </c>
      <c r="G51" s="100" t="s">
        <v>7</v>
      </c>
      <c r="H51" s="79"/>
      <c r="I51" s="50" t="s">
        <v>56</v>
      </c>
      <c r="J51" s="50" t="str">
        <f t="shared" si="92"/>
        <v>o. Wert.</v>
      </c>
      <c r="K51" s="61">
        <f t="shared" si="93"/>
        <v>0</v>
      </c>
      <c r="L51" s="49" t="str">
        <f t="shared" si="94"/>
        <v xml:space="preserve"> / </v>
      </c>
      <c r="M51" s="27">
        <v>0</v>
      </c>
      <c r="N51" s="62" t="str">
        <f t="shared" si="95"/>
        <v>-</v>
      </c>
      <c r="O51" s="41" t="str">
        <f t="shared" si="96"/>
        <v>N</v>
      </c>
      <c r="P51" s="79"/>
      <c r="Q51" s="50" t="s">
        <v>56</v>
      </c>
      <c r="R51" s="50" t="str">
        <f t="shared" si="97"/>
        <v>o. Wert.</v>
      </c>
      <c r="S51" s="61">
        <f t="shared" si="98"/>
        <v>0</v>
      </c>
      <c r="T51" s="49" t="str">
        <f t="shared" si="99"/>
        <v xml:space="preserve"> / </v>
      </c>
      <c r="U51" s="27">
        <v>0</v>
      </c>
      <c r="V51" s="62" t="str">
        <f t="shared" si="100"/>
        <v>-</v>
      </c>
      <c r="W51" s="41" t="str">
        <f t="shared" si="101"/>
        <v>N</v>
      </c>
      <c r="X51" s="79"/>
      <c r="Y51" s="50" t="s">
        <v>56</v>
      </c>
      <c r="Z51" s="50" t="str">
        <f t="shared" si="102"/>
        <v>o. Wert.</v>
      </c>
      <c r="AA51" s="61">
        <f t="shared" si="103"/>
        <v>0</v>
      </c>
      <c r="AB51" s="49" t="str">
        <f t="shared" si="104"/>
        <v xml:space="preserve"> / </v>
      </c>
      <c r="AC51" s="27">
        <v>0</v>
      </c>
      <c r="AD51" s="62" t="str">
        <f t="shared" si="105"/>
        <v>-</v>
      </c>
      <c r="AE51" s="41" t="str">
        <f t="shared" si="106"/>
        <v>N</v>
      </c>
      <c r="AF51" s="79"/>
      <c r="AG51" s="50" t="s">
        <v>56</v>
      </c>
      <c r="AH51" s="50" t="str">
        <f t="shared" si="107"/>
        <v>o. Wert.</v>
      </c>
      <c r="AI51" s="61">
        <f t="shared" si="108"/>
        <v>0</v>
      </c>
      <c r="AJ51" s="49" t="str">
        <f t="shared" si="109"/>
        <v xml:space="preserve"> / </v>
      </c>
      <c r="AK51" s="27">
        <v>0</v>
      </c>
      <c r="AL51" s="62" t="str">
        <f t="shared" si="110"/>
        <v>-</v>
      </c>
      <c r="AM51" s="38" t="str">
        <f t="shared" si="111"/>
        <v>N</v>
      </c>
      <c r="AN51" s="79"/>
      <c r="AO51" s="87" t="s">
        <v>56</v>
      </c>
      <c r="AP51" s="50" t="str">
        <f t="shared" si="112"/>
        <v>o. Wert.</v>
      </c>
      <c r="AQ51" s="61">
        <f t="shared" si="113"/>
        <v>0</v>
      </c>
      <c r="AR51" s="49" t="str">
        <f t="shared" si="114"/>
        <v xml:space="preserve"> / </v>
      </c>
      <c r="AS51" s="27">
        <v>0</v>
      </c>
      <c r="AT51" s="62" t="str">
        <f t="shared" si="115"/>
        <v>-</v>
      </c>
      <c r="AU51" s="41" t="str">
        <f t="shared" si="116"/>
        <v>N</v>
      </c>
      <c r="AV51" s="62" t="str">
        <f t="shared" si="117"/>
        <v>-</v>
      </c>
      <c r="AW51" s="62" t="str">
        <f t="shared" si="118"/>
        <v>-</v>
      </c>
      <c r="AX51" s="62" t="str">
        <f t="shared" si="119"/>
        <v>-</v>
      </c>
      <c r="AY51" s="62" t="str">
        <f t="shared" si="120"/>
        <v>-</v>
      </c>
      <c r="AZ51" s="62" t="str">
        <f t="shared" si="121"/>
        <v>-</v>
      </c>
      <c r="BA51" s="75">
        <f t="shared" si="122"/>
        <v>0</v>
      </c>
      <c r="BB51" s="25" t="str">
        <f t="shared" si="123"/>
        <v>-</v>
      </c>
      <c r="BC51" s="25" t="str">
        <f t="shared" si="124"/>
        <v>-</v>
      </c>
      <c r="BD51" s="25" t="str">
        <f t="shared" si="125"/>
        <v>-</v>
      </c>
      <c r="BE51" s="25" t="str">
        <f t="shared" si="126"/>
        <v>-</v>
      </c>
      <c r="BF51" s="25" t="str">
        <f t="shared" si="127"/>
        <v>-</v>
      </c>
      <c r="BG51" s="88">
        <f t="shared" si="128"/>
        <v>0</v>
      </c>
      <c r="BH51" s="25" t="str">
        <f t="shared" si="129"/>
        <v>-</v>
      </c>
      <c r="BI51" s="25" t="str">
        <f t="shared" si="130"/>
        <v>-</v>
      </c>
      <c r="BJ51" s="25" t="str">
        <f t="shared" si="131"/>
        <v>-</v>
      </c>
      <c r="BK51" s="25" t="str">
        <f t="shared" si="132"/>
        <v>-</v>
      </c>
      <c r="BL51" s="25" t="str">
        <f t="shared" si="133"/>
        <v>-</v>
      </c>
      <c r="BM51" s="76">
        <f t="shared" si="134"/>
        <v>0</v>
      </c>
      <c r="BN51" s="93">
        <f t="shared" si="135"/>
        <v>0</v>
      </c>
      <c r="BO51" s="63">
        <f t="shared" si="136"/>
        <v>0</v>
      </c>
      <c r="BP51" s="51">
        <v>0</v>
      </c>
      <c r="BQ51" s="71">
        <f t="shared" si="137"/>
        <v>114</v>
      </c>
      <c r="BR51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</row>
    <row r="52" spans="1:90" customFormat="1" x14ac:dyDescent="0.2">
      <c r="A52" s="92"/>
      <c r="B52" s="59" t="s">
        <v>73</v>
      </c>
      <c r="C52" s="48" t="s">
        <v>75</v>
      </c>
      <c r="D52" s="25" t="s">
        <v>105</v>
      </c>
      <c r="E52" s="98">
        <v>106</v>
      </c>
      <c r="F52" s="99">
        <f t="shared" ref="F52:F57" si="139">E52</f>
        <v>106</v>
      </c>
      <c r="G52" s="100" t="s">
        <v>7</v>
      </c>
      <c r="H52" s="79"/>
      <c r="I52" s="50" t="s">
        <v>56</v>
      </c>
      <c r="J52" s="50" t="str">
        <f t="shared" si="92"/>
        <v>o. Wert.</v>
      </c>
      <c r="K52" s="61">
        <f t="shared" si="93"/>
        <v>0</v>
      </c>
      <c r="L52" s="49" t="str">
        <f t="shared" si="94"/>
        <v xml:space="preserve"> / </v>
      </c>
      <c r="M52" s="27">
        <v>0</v>
      </c>
      <c r="N52" s="62" t="str">
        <f t="shared" si="95"/>
        <v>-</v>
      </c>
      <c r="O52" s="41" t="str">
        <f t="shared" si="96"/>
        <v>N</v>
      </c>
      <c r="P52" s="79"/>
      <c r="Q52" s="50" t="s">
        <v>56</v>
      </c>
      <c r="R52" s="50" t="str">
        <f t="shared" si="97"/>
        <v>o. Wert.</v>
      </c>
      <c r="S52" s="61">
        <f t="shared" si="98"/>
        <v>0</v>
      </c>
      <c r="T52" s="49" t="str">
        <f t="shared" si="99"/>
        <v xml:space="preserve"> / </v>
      </c>
      <c r="U52" s="27">
        <v>0</v>
      </c>
      <c r="V52" s="62" t="str">
        <f t="shared" si="100"/>
        <v>-</v>
      </c>
      <c r="W52" s="41" t="str">
        <f t="shared" si="101"/>
        <v>N</v>
      </c>
      <c r="X52" s="79"/>
      <c r="Y52" s="50" t="s">
        <v>56</v>
      </c>
      <c r="Z52" s="50" t="str">
        <f t="shared" si="102"/>
        <v>o. Wert.</v>
      </c>
      <c r="AA52" s="61">
        <f t="shared" si="103"/>
        <v>0</v>
      </c>
      <c r="AB52" s="49" t="str">
        <f t="shared" si="104"/>
        <v xml:space="preserve"> / </v>
      </c>
      <c r="AC52" s="27">
        <v>0</v>
      </c>
      <c r="AD52" s="62" t="str">
        <f t="shared" si="105"/>
        <v>-</v>
      </c>
      <c r="AE52" s="41" t="str">
        <f t="shared" si="106"/>
        <v>N</v>
      </c>
      <c r="AF52" s="79">
        <v>0</v>
      </c>
      <c r="AG52" s="50" t="s">
        <v>56</v>
      </c>
      <c r="AH52" s="50" t="str">
        <f t="shared" si="107"/>
        <v>o. Wert.</v>
      </c>
      <c r="AI52" s="61">
        <f t="shared" si="108"/>
        <v>0</v>
      </c>
      <c r="AJ52" s="49" t="str">
        <f t="shared" si="109"/>
        <v xml:space="preserve"> / </v>
      </c>
      <c r="AK52" s="27">
        <v>0</v>
      </c>
      <c r="AL52" s="62" t="str">
        <f t="shared" si="110"/>
        <v>-</v>
      </c>
      <c r="AM52" s="38" t="str">
        <f t="shared" si="111"/>
        <v>N</v>
      </c>
      <c r="AN52" s="79"/>
      <c r="AO52" s="87" t="s">
        <v>56</v>
      </c>
      <c r="AP52" s="50" t="str">
        <f t="shared" si="112"/>
        <v>o. Wert.</v>
      </c>
      <c r="AQ52" s="61">
        <f t="shared" si="113"/>
        <v>0</v>
      </c>
      <c r="AR52" s="49" t="str">
        <f t="shared" si="114"/>
        <v xml:space="preserve"> / </v>
      </c>
      <c r="AS52" s="27">
        <v>0</v>
      </c>
      <c r="AT52" s="62" t="str">
        <f t="shared" si="115"/>
        <v>-</v>
      </c>
      <c r="AU52" s="41" t="str">
        <f t="shared" si="116"/>
        <v>N</v>
      </c>
      <c r="AV52" s="62" t="str">
        <f t="shared" si="117"/>
        <v>-</v>
      </c>
      <c r="AW52" s="62" t="str">
        <f t="shared" si="118"/>
        <v>-</v>
      </c>
      <c r="AX52" s="62" t="str">
        <f t="shared" si="119"/>
        <v>-</v>
      </c>
      <c r="AY52" s="62" t="str">
        <f t="shared" si="120"/>
        <v>-</v>
      </c>
      <c r="AZ52" s="62" t="str">
        <f t="shared" si="121"/>
        <v>-</v>
      </c>
      <c r="BA52" s="75">
        <f t="shared" si="122"/>
        <v>0</v>
      </c>
      <c r="BB52" s="25" t="str">
        <f t="shared" si="123"/>
        <v>-</v>
      </c>
      <c r="BC52" s="25" t="str">
        <f t="shared" si="124"/>
        <v>-</v>
      </c>
      <c r="BD52" s="25" t="str">
        <f t="shared" si="125"/>
        <v>-</v>
      </c>
      <c r="BE52" s="25" t="str">
        <f t="shared" si="126"/>
        <v>-</v>
      </c>
      <c r="BF52" s="25" t="str">
        <f t="shared" si="127"/>
        <v>-</v>
      </c>
      <c r="BG52" s="88">
        <f t="shared" si="128"/>
        <v>0</v>
      </c>
      <c r="BH52" s="25" t="str">
        <f t="shared" si="129"/>
        <v>-</v>
      </c>
      <c r="BI52" s="25" t="str">
        <f t="shared" si="130"/>
        <v>-</v>
      </c>
      <c r="BJ52" s="25" t="str">
        <f t="shared" si="131"/>
        <v>-</v>
      </c>
      <c r="BK52" s="25" t="str">
        <f t="shared" si="132"/>
        <v>-</v>
      </c>
      <c r="BL52" s="25" t="str">
        <f t="shared" si="133"/>
        <v>-</v>
      </c>
      <c r="BM52" s="76">
        <f t="shared" si="134"/>
        <v>0</v>
      </c>
      <c r="BN52" s="93">
        <f t="shared" si="135"/>
        <v>0</v>
      </c>
      <c r="BO52" s="63">
        <f t="shared" si="136"/>
        <v>0</v>
      </c>
      <c r="BP52" s="51">
        <v>0</v>
      </c>
      <c r="BQ52" s="71">
        <f t="shared" si="137"/>
        <v>106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</row>
    <row r="53" spans="1:90" customFormat="1" x14ac:dyDescent="0.2">
      <c r="A53" s="51"/>
      <c r="B53" s="59" t="s">
        <v>54</v>
      </c>
      <c r="C53" s="48" t="s">
        <v>42</v>
      </c>
      <c r="D53" s="25" t="s">
        <v>84</v>
      </c>
      <c r="E53" s="98">
        <v>116</v>
      </c>
      <c r="F53" s="99">
        <f t="shared" si="139"/>
        <v>116</v>
      </c>
      <c r="G53" s="100" t="s">
        <v>8</v>
      </c>
      <c r="H53" s="79"/>
      <c r="I53" s="50" t="s">
        <v>56</v>
      </c>
      <c r="J53" s="50" t="str">
        <f t="shared" si="92"/>
        <v>o. Wert.</v>
      </c>
      <c r="K53" s="61">
        <f t="shared" si="93"/>
        <v>0</v>
      </c>
      <c r="L53" s="49" t="str">
        <f t="shared" si="94"/>
        <v xml:space="preserve"> / </v>
      </c>
      <c r="M53" s="27">
        <v>0</v>
      </c>
      <c r="N53" s="62" t="str">
        <f t="shared" si="95"/>
        <v>-</v>
      </c>
      <c r="O53" s="41" t="str">
        <f t="shared" si="96"/>
        <v>N</v>
      </c>
      <c r="P53" s="79"/>
      <c r="Q53" s="50" t="s">
        <v>56</v>
      </c>
      <c r="R53" s="50" t="str">
        <f t="shared" si="97"/>
        <v>o. Wert.</v>
      </c>
      <c r="S53" s="61">
        <f t="shared" si="98"/>
        <v>0</v>
      </c>
      <c r="T53" s="49" t="str">
        <f t="shared" si="99"/>
        <v xml:space="preserve"> / </v>
      </c>
      <c r="U53" s="27">
        <v>0</v>
      </c>
      <c r="V53" s="62" t="str">
        <f t="shared" si="100"/>
        <v>-</v>
      </c>
      <c r="W53" s="41" t="str">
        <f t="shared" si="101"/>
        <v>N</v>
      </c>
      <c r="X53" s="105">
        <v>2</v>
      </c>
      <c r="Y53" s="50" t="s">
        <v>56</v>
      </c>
      <c r="Z53" s="50" t="str">
        <f t="shared" si="102"/>
        <v>o. Wert.</v>
      </c>
      <c r="AA53" s="61">
        <f t="shared" si="103"/>
        <v>0</v>
      </c>
      <c r="AB53" s="49" t="str">
        <f t="shared" si="104"/>
        <v xml:space="preserve"> / </v>
      </c>
      <c r="AC53" s="27">
        <v>0</v>
      </c>
      <c r="AD53" s="62" t="str">
        <f t="shared" si="105"/>
        <v>-</v>
      </c>
      <c r="AE53" s="41" t="str">
        <f t="shared" si="106"/>
        <v>N</v>
      </c>
      <c r="AF53" s="79">
        <v>0</v>
      </c>
      <c r="AG53" s="50" t="s">
        <v>56</v>
      </c>
      <c r="AH53" s="50" t="str">
        <f t="shared" si="107"/>
        <v>o. Wert.</v>
      </c>
      <c r="AI53" s="61">
        <f t="shared" si="108"/>
        <v>0</v>
      </c>
      <c r="AJ53" s="49" t="str">
        <f t="shared" si="109"/>
        <v xml:space="preserve"> / </v>
      </c>
      <c r="AK53" s="27">
        <v>0</v>
      </c>
      <c r="AL53" s="62" t="str">
        <f t="shared" si="110"/>
        <v>-</v>
      </c>
      <c r="AM53" s="38" t="str">
        <f t="shared" si="111"/>
        <v>N</v>
      </c>
      <c r="AN53" s="79"/>
      <c r="AO53" s="87" t="s">
        <v>56</v>
      </c>
      <c r="AP53" s="50" t="str">
        <f t="shared" si="112"/>
        <v>o. Wert.</v>
      </c>
      <c r="AQ53" s="61">
        <f t="shared" si="113"/>
        <v>0</v>
      </c>
      <c r="AR53" s="49" t="str">
        <f t="shared" si="114"/>
        <v xml:space="preserve"> / </v>
      </c>
      <c r="AS53" s="27">
        <v>0</v>
      </c>
      <c r="AT53" s="62" t="str">
        <f t="shared" si="115"/>
        <v>-</v>
      </c>
      <c r="AU53" s="41" t="str">
        <f t="shared" si="116"/>
        <v>N</v>
      </c>
      <c r="AV53" s="62" t="str">
        <f t="shared" si="117"/>
        <v>-</v>
      </c>
      <c r="AW53" s="62" t="str">
        <f t="shared" si="118"/>
        <v>-</v>
      </c>
      <c r="AX53" s="62" t="str">
        <f t="shared" si="119"/>
        <v>-</v>
      </c>
      <c r="AY53" s="62" t="str">
        <f t="shared" si="120"/>
        <v>-</v>
      </c>
      <c r="AZ53" s="62" t="str">
        <f t="shared" si="121"/>
        <v>-</v>
      </c>
      <c r="BA53" s="75">
        <f t="shared" si="122"/>
        <v>0</v>
      </c>
      <c r="BB53" s="25" t="str">
        <f t="shared" si="123"/>
        <v>-</v>
      </c>
      <c r="BC53" s="25" t="str">
        <f t="shared" si="124"/>
        <v>-</v>
      </c>
      <c r="BD53" s="25" t="str">
        <f t="shared" si="125"/>
        <v>-</v>
      </c>
      <c r="BE53" s="25" t="str">
        <f t="shared" si="126"/>
        <v>-</v>
      </c>
      <c r="BF53" s="25" t="str">
        <f t="shared" si="127"/>
        <v>-</v>
      </c>
      <c r="BG53" s="88">
        <f t="shared" si="128"/>
        <v>0</v>
      </c>
      <c r="BH53" s="25" t="str">
        <f t="shared" si="129"/>
        <v>-</v>
      </c>
      <c r="BI53" s="25" t="str">
        <f t="shared" si="130"/>
        <v>-</v>
      </c>
      <c r="BJ53" s="25" t="str">
        <f t="shared" si="131"/>
        <v>-</v>
      </c>
      <c r="BK53" s="25" t="str">
        <f t="shared" si="132"/>
        <v>-</v>
      </c>
      <c r="BL53" s="25" t="str">
        <f t="shared" si="133"/>
        <v>-</v>
      </c>
      <c r="BM53" s="76">
        <f t="shared" si="134"/>
        <v>0</v>
      </c>
      <c r="BN53" s="93">
        <f t="shared" si="135"/>
        <v>0</v>
      </c>
      <c r="BO53" s="63">
        <f t="shared" si="136"/>
        <v>0</v>
      </c>
      <c r="BP53" s="51">
        <v>0</v>
      </c>
      <c r="BQ53" s="71">
        <f t="shared" si="137"/>
        <v>116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</row>
    <row r="54" spans="1:90" customFormat="1" x14ac:dyDescent="0.2">
      <c r="A54" s="51"/>
      <c r="B54" s="59">
        <v>131</v>
      </c>
      <c r="C54" s="48" t="s">
        <v>63</v>
      </c>
      <c r="D54" s="25" t="s">
        <v>108</v>
      </c>
      <c r="E54" s="98">
        <v>112</v>
      </c>
      <c r="F54" s="99">
        <f t="shared" si="139"/>
        <v>112</v>
      </c>
      <c r="G54" s="100" t="s">
        <v>8</v>
      </c>
      <c r="H54" s="79">
        <v>0</v>
      </c>
      <c r="I54" s="50" t="s">
        <v>56</v>
      </c>
      <c r="J54" s="50" t="str">
        <f t="shared" si="92"/>
        <v>o. Wert.</v>
      </c>
      <c r="K54" s="61">
        <f t="shared" si="93"/>
        <v>0</v>
      </c>
      <c r="L54" s="49" t="str">
        <f t="shared" si="94"/>
        <v xml:space="preserve"> / </v>
      </c>
      <c r="M54" s="27">
        <v>0</v>
      </c>
      <c r="N54" s="62" t="str">
        <f t="shared" si="95"/>
        <v>-</v>
      </c>
      <c r="O54" s="41" t="str">
        <f t="shared" si="96"/>
        <v>N</v>
      </c>
      <c r="P54" s="79">
        <v>0</v>
      </c>
      <c r="Q54" s="50" t="s">
        <v>56</v>
      </c>
      <c r="R54" s="50" t="str">
        <f t="shared" si="97"/>
        <v>o. Wert.</v>
      </c>
      <c r="S54" s="61">
        <f t="shared" si="98"/>
        <v>0</v>
      </c>
      <c r="T54" s="49" t="str">
        <f t="shared" si="99"/>
        <v xml:space="preserve"> / </v>
      </c>
      <c r="U54" s="27">
        <v>0</v>
      </c>
      <c r="V54" s="62" t="str">
        <f t="shared" si="100"/>
        <v>-</v>
      </c>
      <c r="W54" s="41" t="str">
        <f t="shared" si="101"/>
        <v>N</v>
      </c>
      <c r="X54" s="79">
        <v>0</v>
      </c>
      <c r="Y54" s="50" t="s">
        <v>56</v>
      </c>
      <c r="Z54" s="50" t="str">
        <f t="shared" si="102"/>
        <v>o. Wert.</v>
      </c>
      <c r="AA54" s="61">
        <f t="shared" si="103"/>
        <v>0</v>
      </c>
      <c r="AB54" s="49" t="str">
        <f t="shared" si="104"/>
        <v xml:space="preserve"> / </v>
      </c>
      <c r="AC54" s="27">
        <v>0</v>
      </c>
      <c r="AD54" s="62" t="str">
        <f t="shared" si="105"/>
        <v>-</v>
      </c>
      <c r="AE54" s="41" t="str">
        <f t="shared" si="106"/>
        <v>N</v>
      </c>
      <c r="AF54" s="79">
        <v>0</v>
      </c>
      <c r="AG54" s="50" t="s">
        <v>56</v>
      </c>
      <c r="AH54" s="50" t="str">
        <f t="shared" si="107"/>
        <v>o. Wert.</v>
      </c>
      <c r="AI54" s="61">
        <f t="shared" si="108"/>
        <v>0</v>
      </c>
      <c r="AJ54" s="49" t="str">
        <f t="shared" si="109"/>
        <v xml:space="preserve"> / </v>
      </c>
      <c r="AK54" s="27">
        <v>0</v>
      </c>
      <c r="AL54" s="62" t="str">
        <f t="shared" si="110"/>
        <v>-</v>
      </c>
      <c r="AM54" s="38" t="str">
        <f t="shared" si="111"/>
        <v>N</v>
      </c>
      <c r="AN54" s="79">
        <v>0</v>
      </c>
      <c r="AO54" s="87" t="s">
        <v>56</v>
      </c>
      <c r="AP54" s="50" t="str">
        <f t="shared" si="112"/>
        <v>o. Wert.</v>
      </c>
      <c r="AQ54" s="61">
        <f t="shared" si="113"/>
        <v>0</v>
      </c>
      <c r="AR54" s="49" t="str">
        <f t="shared" si="114"/>
        <v xml:space="preserve"> / </v>
      </c>
      <c r="AS54" s="27">
        <v>0</v>
      </c>
      <c r="AT54" s="62" t="str">
        <f t="shared" si="115"/>
        <v>-</v>
      </c>
      <c r="AU54" s="41" t="str">
        <f t="shared" si="116"/>
        <v>N</v>
      </c>
      <c r="AV54" s="62" t="str">
        <f t="shared" si="117"/>
        <v>-</v>
      </c>
      <c r="AW54" s="62" t="str">
        <f t="shared" si="118"/>
        <v>-</v>
      </c>
      <c r="AX54" s="62" t="str">
        <f t="shared" si="119"/>
        <v>-</v>
      </c>
      <c r="AY54" s="62" t="str">
        <f t="shared" si="120"/>
        <v>-</v>
      </c>
      <c r="AZ54" s="62" t="str">
        <f t="shared" si="121"/>
        <v>-</v>
      </c>
      <c r="BA54" s="75">
        <f t="shared" si="122"/>
        <v>0</v>
      </c>
      <c r="BB54" s="25" t="str">
        <f t="shared" si="123"/>
        <v>-</v>
      </c>
      <c r="BC54" s="25" t="str">
        <f t="shared" si="124"/>
        <v>-</v>
      </c>
      <c r="BD54" s="25" t="str">
        <f t="shared" si="125"/>
        <v>-</v>
      </c>
      <c r="BE54" s="25" t="str">
        <f t="shared" si="126"/>
        <v>-</v>
      </c>
      <c r="BF54" s="25" t="str">
        <f t="shared" si="127"/>
        <v>-</v>
      </c>
      <c r="BG54" s="88">
        <f t="shared" si="128"/>
        <v>0</v>
      </c>
      <c r="BH54" s="25" t="str">
        <f t="shared" si="129"/>
        <v>-</v>
      </c>
      <c r="BI54" s="25" t="str">
        <f t="shared" si="130"/>
        <v>-</v>
      </c>
      <c r="BJ54" s="25" t="str">
        <f t="shared" si="131"/>
        <v>-</v>
      </c>
      <c r="BK54" s="25" t="str">
        <f t="shared" si="132"/>
        <v>-</v>
      </c>
      <c r="BL54" s="25" t="str">
        <f t="shared" si="133"/>
        <v>-</v>
      </c>
      <c r="BM54" s="76">
        <f t="shared" si="134"/>
        <v>0</v>
      </c>
      <c r="BN54" s="93">
        <f t="shared" si="135"/>
        <v>0</v>
      </c>
      <c r="BO54" s="63">
        <f t="shared" si="136"/>
        <v>0</v>
      </c>
      <c r="BP54" s="51">
        <v>0</v>
      </c>
      <c r="BQ54" s="71">
        <f t="shared" si="137"/>
        <v>112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</row>
    <row r="55" spans="1:90" customFormat="1" x14ac:dyDescent="0.2">
      <c r="A55" s="51"/>
      <c r="B55" s="59">
        <v>1605</v>
      </c>
      <c r="C55" s="48" t="s">
        <v>62</v>
      </c>
      <c r="D55" s="25" t="s">
        <v>95</v>
      </c>
      <c r="E55" s="98">
        <v>115</v>
      </c>
      <c r="F55" s="99">
        <f t="shared" si="139"/>
        <v>115</v>
      </c>
      <c r="G55" s="100" t="s">
        <v>8</v>
      </c>
      <c r="H55" s="79">
        <v>0</v>
      </c>
      <c r="I55" s="50" t="s">
        <v>56</v>
      </c>
      <c r="J55" s="50" t="str">
        <f t="shared" si="92"/>
        <v>o. Wert.</v>
      </c>
      <c r="K55" s="61">
        <f t="shared" si="93"/>
        <v>0</v>
      </c>
      <c r="L55" s="49" t="str">
        <f t="shared" si="94"/>
        <v xml:space="preserve"> / </v>
      </c>
      <c r="M55" s="27">
        <v>0</v>
      </c>
      <c r="N55" s="62" t="str">
        <f t="shared" si="95"/>
        <v>-</v>
      </c>
      <c r="O55" s="41" t="str">
        <f t="shared" si="96"/>
        <v>N</v>
      </c>
      <c r="P55" s="79">
        <v>0</v>
      </c>
      <c r="Q55" s="50" t="s">
        <v>56</v>
      </c>
      <c r="R55" s="50" t="str">
        <f t="shared" si="97"/>
        <v>o. Wert.</v>
      </c>
      <c r="S55" s="61">
        <f t="shared" si="98"/>
        <v>0</v>
      </c>
      <c r="T55" s="49" t="str">
        <f t="shared" si="99"/>
        <v xml:space="preserve"> / </v>
      </c>
      <c r="U55" s="27">
        <v>0</v>
      </c>
      <c r="V55" s="62" t="str">
        <f t="shared" si="100"/>
        <v>-</v>
      </c>
      <c r="W55" s="41" t="str">
        <f t="shared" si="101"/>
        <v>N</v>
      </c>
      <c r="X55" s="79">
        <v>0</v>
      </c>
      <c r="Y55" s="50" t="s">
        <v>56</v>
      </c>
      <c r="Z55" s="50" t="str">
        <f t="shared" si="102"/>
        <v>o. Wert.</v>
      </c>
      <c r="AA55" s="61">
        <f t="shared" si="103"/>
        <v>0</v>
      </c>
      <c r="AB55" s="49" t="str">
        <f t="shared" si="104"/>
        <v xml:space="preserve"> / </v>
      </c>
      <c r="AC55" s="27">
        <v>0</v>
      </c>
      <c r="AD55" s="62" t="str">
        <f t="shared" si="105"/>
        <v>-</v>
      </c>
      <c r="AE55" s="41" t="str">
        <f t="shared" si="106"/>
        <v>N</v>
      </c>
      <c r="AF55" s="79">
        <v>0</v>
      </c>
      <c r="AG55" s="50" t="s">
        <v>56</v>
      </c>
      <c r="AH55" s="50" t="str">
        <f t="shared" si="107"/>
        <v>o. Wert.</v>
      </c>
      <c r="AI55" s="61">
        <f t="shared" si="108"/>
        <v>0</v>
      </c>
      <c r="AJ55" s="49" t="str">
        <f t="shared" si="109"/>
        <v xml:space="preserve"> / </v>
      </c>
      <c r="AK55" s="27">
        <v>0</v>
      </c>
      <c r="AL55" s="62" t="str">
        <f t="shared" si="110"/>
        <v>-</v>
      </c>
      <c r="AM55" s="38" t="str">
        <f t="shared" si="111"/>
        <v>N</v>
      </c>
      <c r="AN55" s="79">
        <v>0</v>
      </c>
      <c r="AO55" s="87" t="s">
        <v>56</v>
      </c>
      <c r="AP55" s="50" t="str">
        <f t="shared" si="112"/>
        <v>o. Wert.</v>
      </c>
      <c r="AQ55" s="61">
        <f t="shared" si="113"/>
        <v>0</v>
      </c>
      <c r="AR55" s="49" t="str">
        <f t="shared" si="114"/>
        <v xml:space="preserve"> / </v>
      </c>
      <c r="AS55" s="27">
        <v>0</v>
      </c>
      <c r="AT55" s="62" t="str">
        <f t="shared" si="115"/>
        <v>-</v>
      </c>
      <c r="AU55" s="41" t="str">
        <f t="shared" si="116"/>
        <v>N</v>
      </c>
      <c r="AV55" s="62" t="str">
        <f t="shared" si="117"/>
        <v>-</v>
      </c>
      <c r="AW55" s="62" t="str">
        <f t="shared" si="118"/>
        <v>-</v>
      </c>
      <c r="AX55" s="62" t="str">
        <f t="shared" si="119"/>
        <v>-</v>
      </c>
      <c r="AY55" s="62" t="str">
        <f t="shared" si="120"/>
        <v>-</v>
      </c>
      <c r="AZ55" s="62" t="str">
        <f t="shared" si="121"/>
        <v>-</v>
      </c>
      <c r="BA55" s="75">
        <f t="shared" si="122"/>
        <v>0</v>
      </c>
      <c r="BB55" s="25" t="str">
        <f t="shared" si="123"/>
        <v>-</v>
      </c>
      <c r="BC55" s="25" t="str">
        <f t="shared" si="124"/>
        <v>-</v>
      </c>
      <c r="BD55" s="25" t="str">
        <f t="shared" si="125"/>
        <v>-</v>
      </c>
      <c r="BE55" s="25" t="str">
        <f t="shared" si="126"/>
        <v>-</v>
      </c>
      <c r="BF55" s="25" t="str">
        <f t="shared" si="127"/>
        <v>-</v>
      </c>
      <c r="BG55" s="88">
        <f t="shared" si="128"/>
        <v>0</v>
      </c>
      <c r="BH55" s="25" t="str">
        <f t="shared" si="129"/>
        <v>-</v>
      </c>
      <c r="BI55" s="25" t="str">
        <f t="shared" si="130"/>
        <v>-</v>
      </c>
      <c r="BJ55" s="25" t="str">
        <f t="shared" si="131"/>
        <v>-</v>
      </c>
      <c r="BK55" s="25" t="str">
        <f t="shared" si="132"/>
        <v>-</v>
      </c>
      <c r="BL55" s="25" t="str">
        <f t="shared" si="133"/>
        <v>-</v>
      </c>
      <c r="BM55" s="76">
        <f t="shared" si="134"/>
        <v>0</v>
      </c>
      <c r="BN55" s="93">
        <f t="shared" si="135"/>
        <v>0</v>
      </c>
      <c r="BO55" s="63">
        <f t="shared" si="136"/>
        <v>0</v>
      </c>
      <c r="BP55" s="51">
        <v>0</v>
      </c>
      <c r="BQ55" s="71">
        <f t="shared" si="137"/>
        <v>115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</row>
    <row r="56" spans="1:90" customFormat="1" ht="13.5" customHeight="1" x14ac:dyDescent="0.2">
      <c r="A56" s="51"/>
      <c r="B56" s="59" t="s">
        <v>37</v>
      </c>
      <c r="C56" s="48" t="s">
        <v>38</v>
      </c>
      <c r="D56" s="25" t="s">
        <v>116</v>
      </c>
      <c r="E56" s="98">
        <v>111</v>
      </c>
      <c r="F56" s="99">
        <f t="shared" si="139"/>
        <v>111</v>
      </c>
      <c r="G56" s="100" t="s">
        <v>7</v>
      </c>
      <c r="H56" s="79"/>
      <c r="I56" s="50" t="s">
        <v>56</v>
      </c>
      <c r="J56" s="50" t="str">
        <f t="shared" si="92"/>
        <v>o. Wert.</v>
      </c>
      <c r="K56" s="61">
        <f t="shared" si="93"/>
        <v>0</v>
      </c>
      <c r="L56" s="49" t="str">
        <f t="shared" si="94"/>
        <v xml:space="preserve"> / </v>
      </c>
      <c r="M56" s="27">
        <v>0</v>
      </c>
      <c r="N56" s="62" t="str">
        <f t="shared" si="95"/>
        <v>-</v>
      </c>
      <c r="O56" s="41" t="str">
        <f t="shared" si="96"/>
        <v>N</v>
      </c>
      <c r="P56" s="79"/>
      <c r="Q56" s="50" t="s">
        <v>56</v>
      </c>
      <c r="R56" s="50" t="str">
        <f t="shared" si="97"/>
        <v>o. Wert.</v>
      </c>
      <c r="S56" s="61">
        <f t="shared" si="98"/>
        <v>0</v>
      </c>
      <c r="T56" s="49" t="str">
        <f t="shared" si="99"/>
        <v xml:space="preserve"> / </v>
      </c>
      <c r="U56" s="27">
        <v>0</v>
      </c>
      <c r="V56" s="62" t="str">
        <f t="shared" si="100"/>
        <v>-</v>
      </c>
      <c r="W56" s="41" t="str">
        <f t="shared" si="101"/>
        <v>N</v>
      </c>
      <c r="X56" s="79"/>
      <c r="Y56" s="50" t="s">
        <v>56</v>
      </c>
      <c r="Z56" s="50" t="str">
        <f t="shared" si="102"/>
        <v>o. Wert.</v>
      </c>
      <c r="AA56" s="61">
        <f t="shared" si="103"/>
        <v>0</v>
      </c>
      <c r="AB56" s="49" t="str">
        <f t="shared" si="104"/>
        <v xml:space="preserve"> / </v>
      </c>
      <c r="AC56" s="27">
        <v>0</v>
      </c>
      <c r="AD56" s="62" t="str">
        <f t="shared" si="105"/>
        <v>-</v>
      </c>
      <c r="AE56" s="41" t="str">
        <f t="shared" si="106"/>
        <v>N</v>
      </c>
      <c r="AF56" s="79"/>
      <c r="AG56" s="50" t="s">
        <v>56</v>
      </c>
      <c r="AH56" s="50" t="str">
        <f t="shared" si="107"/>
        <v>o. Wert.</v>
      </c>
      <c r="AI56" s="61">
        <f t="shared" si="108"/>
        <v>0</v>
      </c>
      <c r="AJ56" s="49" t="str">
        <f t="shared" si="109"/>
        <v xml:space="preserve"> / </v>
      </c>
      <c r="AK56" s="27">
        <v>0</v>
      </c>
      <c r="AL56" s="62" t="str">
        <f t="shared" si="110"/>
        <v>-</v>
      </c>
      <c r="AM56" s="38" t="str">
        <f t="shared" si="111"/>
        <v>N</v>
      </c>
      <c r="AN56" s="79"/>
      <c r="AO56" s="87" t="s">
        <v>56</v>
      </c>
      <c r="AP56" s="50" t="str">
        <f t="shared" si="112"/>
        <v>o. Wert.</v>
      </c>
      <c r="AQ56" s="61">
        <f t="shared" si="113"/>
        <v>0</v>
      </c>
      <c r="AR56" s="49" t="str">
        <f t="shared" si="114"/>
        <v xml:space="preserve"> / </v>
      </c>
      <c r="AS56" s="27">
        <v>0</v>
      </c>
      <c r="AT56" s="62" t="str">
        <f t="shared" si="115"/>
        <v>-</v>
      </c>
      <c r="AU56" s="41" t="str">
        <f t="shared" si="116"/>
        <v>N</v>
      </c>
      <c r="AV56" s="62" t="str">
        <f t="shared" si="117"/>
        <v>-</v>
      </c>
      <c r="AW56" s="62" t="str">
        <f t="shared" si="118"/>
        <v>-</v>
      </c>
      <c r="AX56" s="62" t="str">
        <f t="shared" si="119"/>
        <v>-</v>
      </c>
      <c r="AY56" s="62" t="str">
        <f t="shared" si="120"/>
        <v>-</v>
      </c>
      <c r="AZ56" s="62" t="str">
        <f t="shared" si="121"/>
        <v>-</v>
      </c>
      <c r="BA56" s="75">
        <f t="shared" si="122"/>
        <v>0</v>
      </c>
      <c r="BB56" s="25" t="str">
        <f t="shared" si="123"/>
        <v>-</v>
      </c>
      <c r="BC56" s="25" t="str">
        <f t="shared" si="124"/>
        <v>-</v>
      </c>
      <c r="BD56" s="25" t="str">
        <f t="shared" si="125"/>
        <v>-</v>
      </c>
      <c r="BE56" s="25" t="str">
        <f t="shared" si="126"/>
        <v>-</v>
      </c>
      <c r="BF56" s="25" t="str">
        <f t="shared" si="127"/>
        <v>-</v>
      </c>
      <c r="BG56" s="88">
        <f t="shared" si="128"/>
        <v>0</v>
      </c>
      <c r="BH56" s="25" t="str">
        <f t="shared" si="129"/>
        <v>-</v>
      </c>
      <c r="BI56" s="25" t="str">
        <f t="shared" si="130"/>
        <v>-</v>
      </c>
      <c r="BJ56" s="25" t="str">
        <f t="shared" si="131"/>
        <v>-</v>
      </c>
      <c r="BK56" s="25" t="str">
        <f t="shared" si="132"/>
        <v>-</v>
      </c>
      <c r="BL56" s="25" t="str">
        <f t="shared" si="133"/>
        <v>-</v>
      </c>
      <c r="BM56" s="76">
        <f t="shared" si="134"/>
        <v>0</v>
      </c>
      <c r="BN56" s="93">
        <f t="shared" si="135"/>
        <v>0</v>
      </c>
      <c r="BO56" s="63">
        <f t="shared" si="136"/>
        <v>0</v>
      </c>
      <c r="BP56" s="51">
        <v>0</v>
      </c>
      <c r="BQ56" s="71">
        <f t="shared" si="137"/>
        <v>111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</row>
    <row r="57" spans="1:90" customFormat="1" ht="13.5" customHeight="1" x14ac:dyDescent="0.2">
      <c r="A57" s="51"/>
      <c r="B57" s="59">
        <v>276</v>
      </c>
      <c r="C57" s="48" t="s">
        <v>29</v>
      </c>
      <c r="D57" s="25" t="s">
        <v>104</v>
      </c>
      <c r="E57" s="98">
        <v>107</v>
      </c>
      <c r="F57" s="99">
        <f t="shared" si="139"/>
        <v>107</v>
      </c>
      <c r="G57" s="100" t="s">
        <v>7</v>
      </c>
      <c r="H57" s="79">
        <v>0</v>
      </c>
      <c r="I57" s="50" t="s">
        <v>56</v>
      </c>
      <c r="J57" s="50" t="str">
        <f t="shared" si="92"/>
        <v>o. Wert.</v>
      </c>
      <c r="K57" s="61">
        <f t="shared" si="93"/>
        <v>0</v>
      </c>
      <c r="L57" s="49" t="str">
        <f t="shared" si="94"/>
        <v xml:space="preserve"> / </v>
      </c>
      <c r="M57" s="27">
        <v>0</v>
      </c>
      <c r="N57" s="62" t="str">
        <f t="shared" si="95"/>
        <v>-</v>
      </c>
      <c r="O57" s="41" t="str">
        <f t="shared" si="96"/>
        <v>N</v>
      </c>
      <c r="P57" s="79">
        <v>0</v>
      </c>
      <c r="Q57" s="50" t="s">
        <v>56</v>
      </c>
      <c r="R57" s="50" t="str">
        <f t="shared" si="97"/>
        <v>o. Wert.</v>
      </c>
      <c r="S57" s="61">
        <f t="shared" si="98"/>
        <v>0</v>
      </c>
      <c r="T57" s="49" t="str">
        <f t="shared" si="99"/>
        <v xml:space="preserve"> / </v>
      </c>
      <c r="U57" s="27">
        <v>0</v>
      </c>
      <c r="V57" s="62" t="str">
        <f t="shared" si="100"/>
        <v>-</v>
      </c>
      <c r="W57" s="41" t="str">
        <f t="shared" si="101"/>
        <v>N</v>
      </c>
      <c r="X57" s="79">
        <v>0</v>
      </c>
      <c r="Y57" s="50" t="s">
        <v>56</v>
      </c>
      <c r="Z57" s="50" t="str">
        <f t="shared" si="102"/>
        <v>o. Wert.</v>
      </c>
      <c r="AA57" s="61">
        <f t="shared" si="103"/>
        <v>0</v>
      </c>
      <c r="AB57" s="49" t="str">
        <f t="shared" si="104"/>
        <v xml:space="preserve"> / </v>
      </c>
      <c r="AC57" s="27">
        <v>0</v>
      </c>
      <c r="AD57" s="62" t="str">
        <f t="shared" si="105"/>
        <v>-</v>
      </c>
      <c r="AE57" s="41" t="str">
        <f t="shared" si="106"/>
        <v>N</v>
      </c>
      <c r="AF57" s="79">
        <v>0</v>
      </c>
      <c r="AG57" s="50" t="s">
        <v>56</v>
      </c>
      <c r="AH57" s="50" t="str">
        <f t="shared" si="107"/>
        <v>o. Wert.</v>
      </c>
      <c r="AI57" s="61">
        <f t="shared" si="108"/>
        <v>0</v>
      </c>
      <c r="AJ57" s="49" t="str">
        <f t="shared" si="109"/>
        <v xml:space="preserve"> / </v>
      </c>
      <c r="AK57" s="27">
        <v>0</v>
      </c>
      <c r="AL57" s="62" t="str">
        <f t="shared" si="110"/>
        <v>-</v>
      </c>
      <c r="AM57" s="38" t="str">
        <f t="shared" si="111"/>
        <v>N</v>
      </c>
      <c r="AN57" s="79">
        <v>0</v>
      </c>
      <c r="AO57" s="87" t="s">
        <v>56</v>
      </c>
      <c r="AP57" s="50" t="str">
        <f t="shared" si="112"/>
        <v>o. Wert.</v>
      </c>
      <c r="AQ57" s="61">
        <f t="shared" si="113"/>
        <v>0</v>
      </c>
      <c r="AR57" s="49" t="str">
        <f t="shared" si="114"/>
        <v xml:space="preserve"> / </v>
      </c>
      <c r="AS57" s="27">
        <v>0</v>
      </c>
      <c r="AT57" s="62" t="str">
        <f t="shared" si="115"/>
        <v>-</v>
      </c>
      <c r="AU57" s="41" t="str">
        <f t="shared" si="116"/>
        <v>N</v>
      </c>
      <c r="AV57" s="62" t="str">
        <f t="shared" si="117"/>
        <v>-</v>
      </c>
      <c r="AW57" s="62" t="str">
        <f t="shared" si="118"/>
        <v>-</v>
      </c>
      <c r="AX57" s="62" t="str">
        <f t="shared" si="119"/>
        <v>-</v>
      </c>
      <c r="AY57" s="62" t="str">
        <f t="shared" si="120"/>
        <v>-</v>
      </c>
      <c r="AZ57" s="62" t="str">
        <f t="shared" si="121"/>
        <v>-</v>
      </c>
      <c r="BA57" s="75">
        <f t="shared" si="122"/>
        <v>0</v>
      </c>
      <c r="BB57" s="25" t="str">
        <f t="shared" si="123"/>
        <v>-</v>
      </c>
      <c r="BC57" s="25" t="str">
        <f t="shared" si="124"/>
        <v>-</v>
      </c>
      <c r="BD57" s="25" t="str">
        <f t="shared" si="125"/>
        <v>-</v>
      </c>
      <c r="BE57" s="25" t="str">
        <f t="shared" si="126"/>
        <v>-</v>
      </c>
      <c r="BF57" s="25" t="str">
        <f t="shared" si="127"/>
        <v>-</v>
      </c>
      <c r="BG57" s="88">
        <f t="shared" si="128"/>
        <v>0</v>
      </c>
      <c r="BH57" s="25" t="str">
        <f t="shared" si="129"/>
        <v>-</v>
      </c>
      <c r="BI57" s="25" t="str">
        <f t="shared" si="130"/>
        <v>-</v>
      </c>
      <c r="BJ57" s="25" t="str">
        <f t="shared" si="131"/>
        <v>-</v>
      </c>
      <c r="BK57" s="25" t="str">
        <f t="shared" si="132"/>
        <v>-</v>
      </c>
      <c r="BL57" s="25" t="str">
        <f t="shared" si="133"/>
        <v>-</v>
      </c>
      <c r="BM57" s="76">
        <f t="shared" si="134"/>
        <v>0</v>
      </c>
      <c r="BN57" s="93">
        <f t="shared" si="135"/>
        <v>0</v>
      </c>
      <c r="BO57" s="63">
        <f t="shared" si="136"/>
        <v>0</v>
      </c>
      <c r="BP57" s="51">
        <v>0</v>
      </c>
      <c r="BQ57" s="71">
        <f t="shared" si="137"/>
        <v>107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</row>
    <row r="58" spans="1:90" customFormat="1" ht="13.5" customHeight="1" x14ac:dyDescent="0.2">
      <c r="A58" s="51"/>
      <c r="B58" s="59">
        <v>2629</v>
      </c>
      <c r="C58" s="48" t="s">
        <v>77</v>
      </c>
      <c r="D58" s="25" t="s">
        <v>115</v>
      </c>
      <c r="E58" s="98">
        <v>114</v>
      </c>
      <c r="F58" s="99">
        <v>114</v>
      </c>
      <c r="G58" s="100" t="s">
        <v>8</v>
      </c>
      <c r="H58" s="79">
        <v>0</v>
      </c>
      <c r="I58" s="50" t="s">
        <v>56</v>
      </c>
      <c r="J58" s="50" t="str">
        <f t="shared" si="92"/>
        <v>o. Wert.</v>
      </c>
      <c r="K58" s="61">
        <f t="shared" si="93"/>
        <v>0</v>
      </c>
      <c r="L58" s="49" t="str">
        <f t="shared" si="94"/>
        <v xml:space="preserve"> / </v>
      </c>
      <c r="M58" s="27">
        <v>0</v>
      </c>
      <c r="N58" s="62" t="str">
        <f t="shared" si="95"/>
        <v>-</v>
      </c>
      <c r="O58" s="41" t="str">
        <f t="shared" si="96"/>
        <v>N</v>
      </c>
      <c r="P58" s="79">
        <v>0</v>
      </c>
      <c r="Q58" s="50" t="s">
        <v>56</v>
      </c>
      <c r="R58" s="50" t="str">
        <f t="shared" si="97"/>
        <v>o. Wert.</v>
      </c>
      <c r="S58" s="61">
        <f t="shared" si="98"/>
        <v>0</v>
      </c>
      <c r="T58" s="49" t="str">
        <f t="shared" si="99"/>
        <v xml:space="preserve"> / </v>
      </c>
      <c r="U58" s="27">
        <v>0</v>
      </c>
      <c r="V58" s="62" t="str">
        <f t="shared" si="100"/>
        <v>-</v>
      </c>
      <c r="W58" s="41" t="str">
        <f t="shared" si="101"/>
        <v>N</v>
      </c>
      <c r="X58" s="79">
        <v>0</v>
      </c>
      <c r="Y58" s="50" t="s">
        <v>56</v>
      </c>
      <c r="Z58" s="50" t="str">
        <f t="shared" si="102"/>
        <v>o. Wert.</v>
      </c>
      <c r="AA58" s="61">
        <f t="shared" si="103"/>
        <v>0</v>
      </c>
      <c r="AB58" s="49" t="str">
        <f t="shared" si="104"/>
        <v xml:space="preserve"> / </v>
      </c>
      <c r="AC58" s="27">
        <v>0</v>
      </c>
      <c r="AD58" s="62" t="str">
        <f t="shared" si="105"/>
        <v>-</v>
      </c>
      <c r="AE58" s="41" t="str">
        <f t="shared" si="106"/>
        <v>N</v>
      </c>
      <c r="AF58" s="79">
        <v>1</v>
      </c>
      <c r="AG58" s="50" t="s">
        <v>56</v>
      </c>
      <c r="AH58" s="50" t="str">
        <f t="shared" si="107"/>
        <v>o. Wert.</v>
      </c>
      <c r="AI58" s="61">
        <f t="shared" si="108"/>
        <v>0</v>
      </c>
      <c r="AJ58" s="49" t="str">
        <f t="shared" si="109"/>
        <v xml:space="preserve"> / </v>
      </c>
      <c r="AK58" s="27">
        <v>0</v>
      </c>
      <c r="AL58" s="62" t="str">
        <f t="shared" si="110"/>
        <v>-</v>
      </c>
      <c r="AM58" s="38" t="str">
        <f t="shared" si="111"/>
        <v>N</v>
      </c>
      <c r="AN58" s="79">
        <v>0</v>
      </c>
      <c r="AO58" s="87" t="s">
        <v>56</v>
      </c>
      <c r="AP58" s="50" t="str">
        <f t="shared" si="112"/>
        <v>o. Wert.</v>
      </c>
      <c r="AQ58" s="61">
        <f t="shared" si="113"/>
        <v>0</v>
      </c>
      <c r="AR58" s="49" t="str">
        <f t="shared" si="114"/>
        <v xml:space="preserve"> / </v>
      </c>
      <c r="AS58" s="27">
        <v>0</v>
      </c>
      <c r="AT58" s="62" t="str">
        <f t="shared" si="115"/>
        <v>-</v>
      </c>
      <c r="AU58" s="41" t="str">
        <f t="shared" si="116"/>
        <v>N</v>
      </c>
      <c r="AV58" s="62" t="str">
        <f t="shared" si="117"/>
        <v>-</v>
      </c>
      <c r="AW58" s="62" t="str">
        <f t="shared" si="118"/>
        <v>-</v>
      </c>
      <c r="AX58" s="62" t="str">
        <f t="shared" si="119"/>
        <v>-</v>
      </c>
      <c r="AY58" s="62" t="str">
        <f t="shared" si="120"/>
        <v>-</v>
      </c>
      <c r="AZ58" s="62" t="str">
        <f t="shared" si="121"/>
        <v>-</v>
      </c>
      <c r="BA58" s="75">
        <f t="shared" si="122"/>
        <v>0</v>
      </c>
      <c r="BB58" s="25" t="str">
        <f t="shared" si="123"/>
        <v>-</v>
      </c>
      <c r="BC58" s="25" t="str">
        <f t="shared" si="124"/>
        <v>-</v>
      </c>
      <c r="BD58" s="25" t="str">
        <f t="shared" si="125"/>
        <v>-</v>
      </c>
      <c r="BE58" s="25" t="str">
        <f t="shared" si="126"/>
        <v>-</v>
      </c>
      <c r="BF58" s="25" t="str">
        <f t="shared" si="127"/>
        <v>-</v>
      </c>
      <c r="BG58" s="88">
        <f t="shared" si="128"/>
        <v>0</v>
      </c>
      <c r="BH58" s="25" t="str">
        <f t="shared" si="129"/>
        <v>-</v>
      </c>
      <c r="BI58" s="25" t="str">
        <f t="shared" si="130"/>
        <v>-</v>
      </c>
      <c r="BJ58" s="25" t="str">
        <f t="shared" si="131"/>
        <v>-</v>
      </c>
      <c r="BK58" s="25" t="str">
        <f t="shared" si="132"/>
        <v>-</v>
      </c>
      <c r="BL58" s="25" t="str">
        <f t="shared" si="133"/>
        <v>-</v>
      </c>
      <c r="BM58" s="76">
        <f t="shared" si="134"/>
        <v>0</v>
      </c>
      <c r="BN58" s="93">
        <f t="shared" si="135"/>
        <v>0</v>
      </c>
      <c r="BO58" s="63">
        <f t="shared" si="136"/>
        <v>0</v>
      </c>
      <c r="BP58" s="51">
        <v>0</v>
      </c>
      <c r="BQ58" s="71">
        <f t="shared" si="137"/>
        <v>114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</row>
    <row r="59" spans="1:90" customFormat="1" ht="13.5" customHeight="1" x14ac:dyDescent="0.2">
      <c r="A59" s="51"/>
      <c r="B59" s="59">
        <v>42</v>
      </c>
      <c r="C59" s="48" t="s">
        <v>35</v>
      </c>
      <c r="D59" s="25" t="s">
        <v>101</v>
      </c>
      <c r="E59" s="98">
        <v>110</v>
      </c>
      <c r="F59" s="99">
        <f>E59</f>
        <v>110</v>
      </c>
      <c r="G59" s="100" t="s">
        <v>8</v>
      </c>
      <c r="H59" s="79">
        <v>2</v>
      </c>
      <c r="I59" s="50" t="s">
        <v>56</v>
      </c>
      <c r="J59" s="50" t="str">
        <f t="shared" si="92"/>
        <v>o. Wert.</v>
      </c>
      <c r="K59" s="61">
        <f t="shared" si="93"/>
        <v>0</v>
      </c>
      <c r="L59" s="49" t="str">
        <f t="shared" si="94"/>
        <v xml:space="preserve"> / </v>
      </c>
      <c r="M59" s="27">
        <v>0</v>
      </c>
      <c r="N59" s="62" t="str">
        <f t="shared" si="95"/>
        <v>-</v>
      </c>
      <c r="O59" s="41" t="str">
        <f t="shared" si="96"/>
        <v>N</v>
      </c>
      <c r="P59" s="79">
        <v>2</v>
      </c>
      <c r="Q59" s="50" t="s">
        <v>56</v>
      </c>
      <c r="R59" s="50" t="str">
        <f t="shared" si="97"/>
        <v>o. Wert.</v>
      </c>
      <c r="S59" s="61">
        <f t="shared" si="98"/>
        <v>0</v>
      </c>
      <c r="T59" s="49" t="str">
        <f t="shared" si="99"/>
        <v xml:space="preserve"> / </v>
      </c>
      <c r="U59" s="27">
        <v>0</v>
      </c>
      <c r="V59" s="62" t="str">
        <f t="shared" si="100"/>
        <v>-</v>
      </c>
      <c r="W59" s="41" t="str">
        <f t="shared" si="101"/>
        <v>N</v>
      </c>
      <c r="X59" s="79">
        <v>2</v>
      </c>
      <c r="Y59" s="50" t="s">
        <v>56</v>
      </c>
      <c r="Z59" s="50" t="str">
        <f t="shared" si="102"/>
        <v>o. Wert.</v>
      </c>
      <c r="AA59" s="61">
        <f t="shared" si="103"/>
        <v>0</v>
      </c>
      <c r="AB59" s="49" t="str">
        <f t="shared" si="104"/>
        <v xml:space="preserve"> / </v>
      </c>
      <c r="AC59" s="27">
        <v>0</v>
      </c>
      <c r="AD59" s="62" t="str">
        <f t="shared" si="105"/>
        <v>-</v>
      </c>
      <c r="AE59" s="41" t="str">
        <f t="shared" si="106"/>
        <v>N</v>
      </c>
      <c r="AF59" s="79">
        <v>1</v>
      </c>
      <c r="AG59" s="50" t="s">
        <v>56</v>
      </c>
      <c r="AH59" s="50" t="str">
        <f t="shared" si="107"/>
        <v>o. Wert.</v>
      </c>
      <c r="AI59" s="61">
        <f t="shared" si="108"/>
        <v>0</v>
      </c>
      <c r="AJ59" s="49" t="str">
        <f t="shared" si="109"/>
        <v xml:space="preserve"> / </v>
      </c>
      <c r="AK59" s="27">
        <v>0</v>
      </c>
      <c r="AL59" s="62" t="str">
        <f t="shared" si="110"/>
        <v>-</v>
      </c>
      <c r="AM59" s="38" t="str">
        <f t="shared" si="111"/>
        <v>N</v>
      </c>
      <c r="AN59" s="79">
        <v>2</v>
      </c>
      <c r="AO59" s="87" t="s">
        <v>56</v>
      </c>
      <c r="AP59" s="50" t="str">
        <f t="shared" si="112"/>
        <v>o. Wert.</v>
      </c>
      <c r="AQ59" s="61">
        <f t="shared" si="113"/>
        <v>0</v>
      </c>
      <c r="AR59" s="49" t="str">
        <f t="shared" si="114"/>
        <v xml:space="preserve"> / </v>
      </c>
      <c r="AS59" s="27">
        <v>0</v>
      </c>
      <c r="AT59" s="62" t="str">
        <f t="shared" si="115"/>
        <v>-</v>
      </c>
      <c r="AU59" s="41" t="str">
        <f t="shared" si="116"/>
        <v>N</v>
      </c>
      <c r="AV59" s="62" t="str">
        <f t="shared" si="117"/>
        <v>-</v>
      </c>
      <c r="AW59" s="62" t="str">
        <f t="shared" si="118"/>
        <v>-</v>
      </c>
      <c r="AX59" s="62" t="str">
        <f t="shared" si="119"/>
        <v>-</v>
      </c>
      <c r="AY59" s="62" t="str">
        <f t="shared" si="120"/>
        <v>-</v>
      </c>
      <c r="AZ59" s="62" t="str">
        <f t="shared" si="121"/>
        <v>-</v>
      </c>
      <c r="BA59" s="75">
        <f t="shared" si="122"/>
        <v>0</v>
      </c>
      <c r="BB59" s="25" t="str">
        <f t="shared" si="123"/>
        <v>-</v>
      </c>
      <c r="BC59" s="25" t="str">
        <f t="shared" si="124"/>
        <v>-</v>
      </c>
      <c r="BD59" s="25" t="str">
        <f t="shared" si="125"/>
        <v>-</v>
      </c>
      <c r="BE59" s="25" t="str">
        <f t="shared" si="126"/>
        <v>-</v>
      </c>
      <c r="BF59" s="25" t="str">
        <f t="shared" si="127"/>
        <v>-</v>
      </c>
      <c r="BG59" s="88">
        <f t="shared" si="128"/>
        <v>0</v>
      </c>
      <c r="BH59" s="25" t="str">
        <f t="shared" si="129"/>
        <v>-</v>
      </c>
      <c r="BI59" s="25" t="str">
        <f t="shared" si="130"/>
        <v>-</v>
      </c>
      <c r="BJ59" s="25" t="str">
        <f t="shared" si="131"/>
        <v>-</v>
      </c>
      <c r="BK59" s="25" t="str">
        <f t="shared" si="132"/>
        <v>-</v>
      </c>
      <c r="BL59" s="25" t="str">
        <f t="shared" si="133"/>
        <v>-</v>
      </c>
      <c r="BM59" s="76">
        <f t="shared" si="134"/>
        <v>0</v>
      </c>
      <c r="BN59" s="93">
        <f t="shared" si="135"/>
        <v>0</v>
      </c>
      <c r="BO59" s="63">
        <f t="shared" si="136"/>
        <v>0</v>
      </c>
      <c r="BP59" s="51">
        <v>0</v>
      </c>
      <c r="BQ59" s="71">
        <f t="shared" si="137"/>
        <v>110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</row>
    <row r="61" spans="1:90" customFormat="1" ht="13.5" customHeight="1" x14ac:dyDescent="0.2">
      <c r="A61" s="5"/>
      <c r="B61" s="48"/>
      <c r="C61" s="48"/>
      <c r="D61" s="25"/>
      <c r="E61" s="103"/>
      <c r="F61" s="99"/>
      <c r="G61" s="104"/>
      <c r="H61" s="96"/>
      <c r="I61" s="50"/>
      <c r="J61" s="50"/>
      <c r="K61" s="61"/>
      <c r="L61" s="49"/>
      <c r="M61" s="27"/>
      <c r="N61" s="62"/>
      <c r="O61" s="38"/>
      <c r="P61" s="96"/>
      <c r="Q61" s="50"/>
      <c r="R61" s="50"/>
      <c r="S61" s="61"/>
      <c r="T61" s="49"/>
      <c r="U61" s="27"/>
      <c r="V61" s="62"/>
      <c r="W61" s="38"/>
      <c r="X61" s="96"/>
      <c r="Y61" s="50"/>
      <c r="Z61" s="50"/>
      <c r="AA61" s="61"/>
      <c r="AB61" s="49"/>
      <c r="AC61" s="27"/>
      <c r="AD61" s="62"/>
      <c r="AE61" s="38"/>
      <c r="AF61" s="96"/>
      <c r="AG61" s="50"/>
      <c r="AH61" s="50"/>
      <c r="AI61" s="61"/>
      <c r="AJ61" s="49"/>
      <c r="AK61" s="27"/>
      <c r="AL61" s="62"/>
      <c r="AM61" s="38"/>
      <c r="AN61" s="96"/>
      <c r="AO61" s="87"/>
      <c r="AP61" s="50"/>
      <c r="AQ61" s="61"/>
      <c r="AR61" s="49"/>
      <c r="AS61" s="27"/>
      <c r="AT61" s="62"/>
      <c r="AU61" s="38"/>
      <c r="AV61" s="62"/>
      <c r="AW61" s="62"/>
      <c r="AX61" s="62"/>
      <c r="AY61" s="62"/>
      <c r="AZ61" s="62"/>
      <c r="BA61" s="75"/>
      <c r="BB61" s="25"/>
      <c r="BC61" s="25"/>
      <c r="BD61" s="25"/>
      <c r="BE61" s="25"/>
      <c r="BF61" s="25"/>
      <c r="BG61" s="88"/>
      <c r="BH61" s="25"/>
      <c r="BI61" s="25"/>
      <c r="BJ61" s="25"/>
      <c r="BK61" s="25"/>
      <c r="BL61" s="25"/>
      <c r="BM61" s="88"/>
      <c r="BN61" s="88"/>
      <c r="BO61" s="97"/>
      <c r="BP61" s="5"/>
      <c r="BQ61" s="49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</row>
    <row r="62" spans="1:90" x14ac:dyDescent="0.2">
      <c r="E62" s="17"/>
      <c r="F62" s="101"/>
      <c r="G62" s="20"/>
    </row>
  </sheetData>
  <sortState xmlns:xlrd2="http://schemas.microsoft.com/office/spreadsheetml/2017/richdata2" ref="A13:CL29">
    <sortCondition ref="K13:K29"/>
  </sortState>
  <mergeCells count="34">
    <mergeCell ref="H3:O3"/>
    <mergeCell ref="P3:W3"/>
    <mergeCell ref="X3:AE3"/>
    <mergeCell ref="H4:O4"/>
    <mergeCell ref="AN4:AU4"/>
    <mergeCell ref="P4:W4"/>
    <mergeCell ref="X4:AE4"/>
    <mergeCell ref="AF4:AM4"/>
    <mergeCell ref="BO5:BP5"/>
    <mergeCell ref="I8:J8"/>
    <mergeCell ref="K8:N8"/>
    <mergeCell ref="Q8:R8"/>
    <mergeCell ref="S8:V8"/>
    <mergeCell ref="Y8:Z8"/>
    <mergeCell ref="AA8:AD8"/>
    <mergeCell ref="AG8:AH8"/>
    <mergeCell ref="AI8:AL8"/>
    <mergeCell ref="AO8:AP8"/>
    <mergeCell ref="AQ8:AT8"/>
    <mergeCell ref="H5:O5"/>
    <mergeCell ref="Q5:W5"/>
    <mergeCell ref="Y5:AE5"/>
    <mergeCell ref="AG5:AM5"/>
    <mergeCell ref="AN5:AU5"/>
    <mergeCell ref="L9:N9"/>
    <mergeCell ref="T9:V9"/>
    <mergeCell ref="AB9:AD9"/>
    <mergeCell ref="AJ9:AL9"/>
    <mergeCell ref="AR9:AT9"/>
    <mergeCell ref="M11:N11"/>
    <mergeCell ref="U11:V11"/>
    <mergeCell ref="AC11:AD11"/>
    <mergeCell ref="AK11:AL11"/>
    <mergeCell ref="AS11:AT11"/>
  </mergeCells>
  <printOptions horizontalCentered="1" gridLines="1"/>
  <pageMargins left="0.19685039370078741" right="0.19685039370078741" top="0.19685039370078741" bottom="0.19685039370078741" header="0.51181102362204722" footer="0.51181102362204722"/>
  <pageSetup paperSize="8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31145-099E-406B-892B-D22E4C1AB0C4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1B0F-8348-4CEB-A30E-794760FDC342}">
  <dimension ref="A1:CL62"/>
  <sheetViews>
    <sheetView topLeftCell="C1" zoomScale="83" zoomScaleNormal="83" workbookViewId="0">
      <selection activeCell="E68" sqref="E68"/>
    </sheetView>
  </sheetViews>
  <sheetFormatPr baseColWidth="10" defaultRowHeight="12.75" x14ac:dyDescent="0.2"/>
  <cols>
    <col min="1" max="1" width="3.7109375" style="1" customWidth="1"/>
    <col min="2" max="2" width="6.7109375" style="1" customWidth="1"/>
    <col min="3" max="3" width="19.5703125" style="1" customWidth="1"/>
    <col min="4" max="4" width="18.7109375" style="1" customWidth="1"/>
    <col min="5" max="5" width="5.28515625" style="1" customWidth="1"/>
    <col min="6" max="6" width="5.7109375" style="1" hidden="1" customWidth="1"/>
    <col min="7" max="7" width="4.7109375" style="1" customWidth="1"/>
    <col min="8" max="8" width="4.28515625" style="75" customWidth="1"/>
    <col min="9" max="9" width="7.7109375" style="3" hidden="1" customWidth="1"/>
    <col min="10" max="10" width="8.42578125" style="3" customWidth="1"/>
    <col min="11" max="11" width="7.7109375" style="3" customWidth="1"/>
    <col min="12" max="12" width="4.7109375" style="1" hidden="1" customWidth="1"/>
    <col min="13" max="13" width="4.7109375" style="1" customWidth="1"/>
    <col min="14" max="16" width="4.7109375" style="4" customWidth="1"/>
    <col min="17" max="17" width="7.7109375" style="3" hidden="1" customWidth="1"/>
    <col min="18" max="19" width="7.7109375" style="3" customWidth="1"/>
    <col min="20" max="20" width="4.7109375" style="1" hidden="1" customWidth="1"/>
    <col min="21" max="21" width="4.7109375" style="1" customWidth="1"/>
    <col min="22" max="22" width="5.28515625" style="4" customWidth="1"/>
    <col min="23" max="24" width="4.7109375" style="4" customWidth="1"/>
    <col min="25" max="25" width="7.7109375" style="3" hidden="1" customWidth="1"/>
    <col min="26" max="27" width="7.7109375" style="3" customWidth="1"/>
    <col min="28" max="28" width="4.7109375" style="1" hidden="1" customWidth="1"/>
    <col min="29" max="29" width="4.7109375" style="1" customWidth="1"/>
    <col min="30" max="32" width="4.7109375" style="4" customWidth="1"/>
    <col min="33" max="33" width="7.7109375" style="3" hidden="1" customWidth="1"/>
    <col min="34" max="35" width="7.7109375" style="3" customWidth="1"/>
    <col min="36" max="36" width="4.7109375" style="1" hidden="1" customWidth="1"/>
    <col min="37" max="37" width="4.7109375" style="1" customWidth="1"/>
    <col min="38" max="39" width="4.7109375" style="4" customWidth="1"/>
    <col min="40" max="40" width="4.7109375" style="4" hidden="1" customWidth="1"/>
    <col min="41" max="43" width="7.7109375" style="3" hidden="1" customWidth="1"/>
    <col min="44" max="45" width="4.7109375" style="1" hidden="1" customWidth="1"/>
    <col min="46" max="64" width="4.7109375" style="4" hidden="1" customWidth="1"/>
    <col min="65" max="65" width="5" style="4" customWidth="1"/>
    <col min="66" max="66" width="4.7109375" style="4" customWidth="1"/>
    <col min="67" max="68" width="7.42578125" style="4" customWidth="1"/>
    <col min="69" max="69" width="7.42578125" style="25" customWidth="1"/>
    <col min="71" max="16384" width="11.42578125" style="4"/>
  </cols>
  <sheetData>
    <row r="1" spans="1:90" ht="15.75" x14ac:dyDescent="0.25">
      <c r="B1" s="29" t="s">
        <v>81</v>
      </c>
      <c r="C1" s="4"/>
      <c r="I1" s="24"/>
      <c r="Y1" s="24"/>
      <c r="AG1" s="24"/>
      <c r="AO1" s="24"/>
      <c r="AQ1" s="9"/>
      <c r="BO1" s="9" t="s">
        <v>76</v>
      </c>
    </row>
    <row r="2" spans="1:90" ht="15.75" x14ac:dyDescent="0.25">
      <c r="B2" s="89" t="s">
        <v>86</v>
      </c>
      <c r="C2" s="4"/>
      <c r="I2" s="24"/>
      <c r="L2" s="52"/>
      <c r="Y2" s="24"/>
      <c r="AD2" s="2"/>
      <c r="AE2" s="2"/>
      <c r="AF2" s="2"/>
      <c r="AG2" s="2"/>
      <c r="AH2" s="2"/>
      <c r="AI2" s="2"/>
      <c r="AJ2" s="2"/>
      <c r="AK2" s="2"/>
      <c r="AO2" s="24"/>
      <c r="AQ2" s="9"/>
      <c r="BO2" s="9" t="s">
        <v>57</v>
      </c>
    </row>
    <row r="3" spans="1:90" ht="15" x14ac:dyDescent="0.2">
      <c r="B3" s="89"/>
      <c r="C3" s="4"/>
      <c r="H3" s="119" t="s">
        <v>125</v>
      </c>
      <c r="I3" s="119"/>
      <c r="J3" s="119"/>
      <c r="K3" s="119"/>
      <c r="L3" s="119"/>
      <c r="M3" s="119"/>
      <c r="N3" s="119"/>
      <c r="O3" s="119"/>
      <c r="P3" s="119" t="s">
        <v>125</v>
      </c>
      <c r="Q3" s="119"/>
      <c r="R3" s="119"/>
      <c r="S3" s="119"/>
      <c r="T3" s="119"/>
      <c r="U3" s="119"/>
      <c r="V3" s="119"/>
      <c r="W3" s="119"/>
      <c r="X3" s="119" t="s">
        <v>141</v>
      </c>
      <c r="Y3" s="119"/>
      <c r="Z3" s="119"/>
      <c r="AA3" s="119"/>
      <c r="AB3" s="119"/>
      <c r="AC3" s="119"/>
      <c r="AD3" s="119"/>
      <c r="AE3" s="119"/>
      <c r="AF3" s="119" t="s">
        <v>141</v>
      </c>
      <c r="AG3" s="119"/>
      <c r="AH3" s="119"/>
      <c r="AI3" s="119"/>
      <c r="AJ3" s="119"/>
      <c r="AK3" s="119"/>
      <c r="AL3" s="119"/>
      <c r="AM3" s="119"/>
      <c r="AO3" s="24"/>
      <c r="AQ3" s="9"/>
      <c r="BO3" s="9"/>
    </row>
    <row r="4" spans="1:90" ht="12" customHeight="1" x14ac:dyDescent="0.25">
      <c r="B4" s="52"/>
      <c r="C4" s="4"/>
      <c r="G4" s="12"/>
      <c r="H4" s="113" t="s">
        <v>87</v>
      </c>
      <c r="I4" s="114"/>
      <c r="J4" s="114"/>
      <c r="K4" s="114"/>
      <c r="L4" s="114"/>
      <c r="M4" s="114"/>
      <c r="N4" s="114"/>
      <c r="O4" s="115"/>
      <c r="P4" s="18"/>
      <c r="Q4" s="114" t="s">
        <v>122</v>
      </c>
      <c r="R4" s="114"/>
      <c r="S4" s="114"/>
      <c r="T4" s="114"/>
      <c r="U4" s="114"/>
      <c r="V4" s="114"/>
      <c r="W4" s="115"/>
      <c r="X4" s="18"/>
      <c r="Y4" s="114" t="s">
        <v>131</v>
      </c>
      <c r="Z4" s="114"/>
      <c r="AA4" s="114"/>
      <c r="AB4" s="114"/>
      <c r="AC4" s="114"/>
      <c r="AD4" s="114"/>
      <c r="AE4" s="115"/>
      <c r="AF4" s="14"/>
      <c r="AG4" s="114" t="s">
        <v>122</v>
      </c>
      <c r="AH4" s="114"/>
      <c r="AI4" s="114"/>
      <c r="AJ4" s="114"/>
      <c r="AK4" s="114"/>
      <c r="AL4" s="114"/>
      <c r="AM4" s="115"/>
      <c r="AN4" s="114" t="s">
        <v>65</v>
      </c>
      <c r="AO4" s="114"/>
      <c r="AP4" s="114"/>
      <c r="AQ4" s="114"/>
      <c r="AR4" s="114"/>
      <c r="AS4" s="114"/>
      <c r="AT4" s="114"/>
      <c r="AU4" s="114"/>
    </row>
    <row r="5" spans="1:90" x14ac:dyDescent="0.2">
      <c r="A5" s="34"/>
      <c r="B5" s="60"/>
      <c r="G5" s="12"/>
      <c r="H5" s="116" t="s">
        <v>82</v>
      </c>
      <c r="I5" s="117"/>
      <c r="J5" s="117"/>
      <c r="K5" s="117"/>
      <c r="L5" s="117"/>
      <c r="M5" s="117"/>
      <c r="N5" s="117"/>
      <c r="O5" s="118"/>
      <c r="P5" s="73"/>
      <c r="Q5" s="117" t="s">
        <v>83</v>
      </c>
      <c r="R5" s="117"/>
      <c r="S5" s="117"/>
      <c r="T5" s="117"/>
      <c r="U5" s="117"/>
      <c r="V5" s="117"/>
      <c r="W5" s="118"/>
      <c r="X5" s="73"/>
      <c r="Y5" s="117" t="s">
        <v>126</v>
      </c>
      <c r="Z5" s="117"/>
      <c r="AA5" s="117"/>
      <c r="AB5" s="117"/>
      <c r="AC5" s="117"/>
      <c r="AD5" s="117"/>
      <c r="AE5" s="118"/>
      <c r="AF5" s="73"/>
      <c r="AG5" s="117" t="s">
        <v>138</v>
      </c>
      <c r="AH5" s="117"/>
      <c r="AI5" s="117"/>
      <c r="AJ5" s="117"/>
      <c r="AK5" s="117"/>
      <c r="AL5" s="117"/>
      <c r="AM5" s="118"/>
      <c r="AN5" s="117" t="s">
        <v>70</v>
      </c>
      <c r="AO5" s="117"/>
      <c r="AP5" s="117"/>
      <c r="AQ5" s="117"/>
      <c r="AR5" s="117"/>
      <c r="AS5" s="117"/>
      <c r="AT5" s="117"/>
      <c r="AU5" s="118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109" t="s">
        <v>12</v>
      </c>
      <c r="BP5" s="110"/>
      <c r="BQ5" s="69"/>
    </row>
    <row r="6" spans="1:90" s="53" customFormat="1" ht="39.75" customHeight="1" x14ac:dyDescent="0.2">
      <c r="A6" s="40"/>
      <c r="B6" s="31" t="s">
        <v>2</v>
      </c>
      <c r="C6" s="30" t="s">
        <v>0</v>
      </c>
      <c r="D6" s="30" t="s">
        <v>1</v>
      </c>
      <c r="E6" s="31" t="s">
        <v>142</v>
      </c>
      <c r="F6" s="30" t="s">
        <v>143</v>
      </c>
      <c r="G6" s="32" t="s">
        <v>51</v>
      </c>
      <c r="H6" s="13" t="s">
        <v>50</v>
      </c>
      <c r="I6" s="33" t="s">
        <v>3</v>
      </c>
      <c r="J6" s="33" t="s">
        <v>5</v>
      </c>
      <c r="K6" s="33" t="s">
        <v>13</v>
      </c>
      <c r="L6" s="30" t="s">
        <v>19</v>
      </c>
      <c r="M6" s="30" t="s">
        <v>6</v>
      </c>
      <c r="N6" s="30" t="s">
        <v>14</v>
      </c>
      <c r="O6" s="32" t="s">
        <v>18</v>
      </c>
      <c r="P6" s="31" t="s">
        <v>50</v>
      </c>
      <c r="Q6" s="33" t="s">
        <v>3</v>
      </c>
      <c r="R6" s="33" t="s">
        <v>5</v>
      </c>
      <c r="S6" s="33" t="s">
        <v>13</v>
      </c>
      <c r="T6" s="30" t="s">
        <v>19</v>
      </c>
      <c r="U6" s="30" t="s">
        <v>6</v>
      </c>
      <c r="V6" s="30" t="s">
        <v>14</v>
      </c>
      <c r="W6" s="32" t="s">
        <v>18</v>
      </c>
      <c r="X6" s="30" t="s">
        <v>50</v>
      </c>
      <c r="Y6" s="33" t="s">
        <v>3</v>
      </c>
      <c r="Z6" s="33" t="s">
        <v>5</v>
      </c>
      <c r="AA6" s="33" t="s">
        <v>13</v>
      </c>
      <c r="AB6" s="30" t="s">
        <v>19</v>
      </c>
      <c r="AC6" s="30" t="s">
        <v>6</v>
      </c>
      <c r="AD6" s="30" t="s">
        <v>14</v>
      </c>
      <c r="AE6" s="32" t="s">
        <v>18</v>
      </c>
      <c r="AF6" s="31" t="s">
        <v>50</v>
      </c>
      <c r="AG6" s="33" t="s">
        <v>3</v>
      </c>
      <c r="AH6" s="33" t="s">
        <v>5</v>
      </c>
      <c r="AI6" s="33" t="s">
        <v>13</v>
      </c>
      <c r="AJ6" s="30" t="s">
        <v>19</v>
      </c>
      <c r="AK6" s="30" t="s">
        <v>6</v>
      </c>
      <c r="AL6" s="30" t="s">
        <v>14</v>
      </c>
      <c r="AM6" s="32" t="s">
        <v>18</v>
      </c>
      <c r="AN6" s="30" t="s">
        <v>50</v>
      </c>
      <c r="AO6" s="33" t="s">
        <v>3</v>
      </c>
      <c r="AP6" s="33" t="s">
        <v>5</v>
      </c>
      <c r="AQ6" s="33" t="s">
        <v>13</v>
      </c>
      <c r="AR6" s="30" t="s">
        <v>19</v>
      </c>
      <c r="AS6" s="30" t="s">
        <v>6</v>
      </c>
      <c r="AT6" s="30" t="s">
        <v>14</v>
      </c>
      <c r="AU6" s="32" t="s">
        <v>18</v>
      </c>
      <c r="AV6" s="31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 t="s">
        <v>53</v>
      </c>
      <c r="BN6" s="30" t="s">
        <v>52</v>
      </c>
      <c r="BO6" s="31" t="s">
        <v>15</v>
      </c>
      <c r="BP6" s="32" t="s">
        <v>6</v>
      </c>
      <c r="BQ6" s="72" t="s">
        <v>124</v>
      </c>
    </row>
    <row r="7" spans="1:90" ht="6" customHeight="1" x14ac:dyDescent="0.2">
      <c r="B7" s="55"/>
      <c r="C7" s="35"/>
      <c r="D7" s="35"/>
      <c r="E7" s="64"/>
      <c r="F7" s="35"/>
      <c r="G7" s="56"/>
      <c r="H7" s="76"/>
      <c r="I7" s="26"/>
      <c r="J7" s="26"/>
      <c r="K7" s="26"/>
      <c r="L7" s="25"/>
      <c r="M7" s="25"/>
      <c r="N7" s="28"/>
      <c r="O7" s="36"/>
      <c r="P7" s="82"/>
      <c r="Q7" s="26"/>
      <c r="R7" s="26"/>
      <c r="S7" s="26"/>
      <c r="T7" s="25"/>
      <c r="U7" s="25"/>
      <c r="V7" s="28"/>
      <c r="W7" s="36"/>
      <c r="X7" s="28"/>
      <c r="Y7" s="26"/>
      <c r="Z7" s="26"/>
      <c r="AA7" s="26"/>
      <c r="AB7" s="25"/>
      <c r="AC7" s="25"/>
      <c r="AD7" s="28"/>
      <c r="AE7" s="36"/>
      <c r="AF7" s="82"/>
      <c r="AG7" s="26"/>
      <c r="AH7" s="26"/>
      <c r="AI7" s="26"/>
      <c r="AJ7" s="25"/>
      <c r="AK7" s="25"/>
      <c r="AL7" s="28"/>
      <c r="AM7" s="36"/>
      <c r="AN7" s="28"/>
      <c r="AO7" s="26"/>
      <c r="AP7" s="26"/>
      <c r="AQ7" s="26"/>
      <c r="AR7" s="25"/>
      <c r="AS7" s="25"/>
      <c r="AT7" s="28"/>
      <c r="AU7" s="36"/>
      <c r="AV7" s="82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18"/>
      <c r="BP7" s="16"/>
      <c r="BQ7" s="69"/>
    </row>
    <row r="8" spans="1:90" ht="12" customHeight="1" x14ac:dyDescent="0.2">
      <c r="B8" s="55"/>
      <c r="C8" s="25"/>
      <c r="D8" s="25"/>
      <c r="E8" s="55"/>
      <c r="F8" s="25"/>
      <c r="G8" s="56"/>
      <c r="H8" s="76"/>
      <c r="I8" s="111" t="s">
        <v>4</v>
      </c>
      <c r="J8" s="111"/>
      <c r="K8" s="107">
        <v>0.655555555555556</v>
      </c>
      <c r="L8" s="107"/>
      <c r="M8" s="107"/>
      <c r="N8" s="107"/>
      <c r="O8" s="37"/>
      <c r="P8" s="83"/>
      <c r="Q8" s="111" t="s">
        <v>4</v>
      </c>
      <c r="R8" s="111"/>
      <c r="S8" s="107">
        <v>0</v>
      </c>
      <c r="T8" s="107"/>
      <c r="U8" s="107"/>
      <c r="V8" s="107"/>
      <c r="W8" s="37"/>
      <c r="X8" s="80"/>
      <c r="Y8" s="111" t="s">
        <v>4</v>
      </c>
      <c r="Z8" s="111"/>
      <c r="AA8" s="107">
        <v>0.65763888888888899</v>
      </c>
      <c r="AB8" s="107"/>
      <c r="AC8" s="107"/>
      <c r="AD8" s="107"/>
      <c r="AE8" s="37"/>
      <c r="AF8" s="83"/>
      <c r="AG8" s="112" t="s">
        <v>4</v>
      </c>
      <c r="AH8" s="112"/>
      <c r="AI8" s="107">
        <v>0.64583333333333304</v>
      </c>
      <c r="AJ8" s="107"/>
      <c r="AK8" s="107"/>
      <c r="AL8" s="107"/>
      <c r="AM8" s="37"/>
      <c r="AN8" s="80"/>
      <c r="AO8" s="111" t="s">
        <v>4</v>
      </c>
      <c r="AP8" s="111"/>
      <c r="AQ8" s="107">
        <v>0.65277777777777801</v>
      </c>
      <c r="AR8" s="107"/>
      <c r="AS8" s="107"/>
      <c r="AT8" s="107"/>
      <c r="AU8" s="37"/>
      <c r="AV8" s="83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18"/>
      <c r="BP8" s="16"/>
      <c r="BQ8" s="69"/>
      <c r="BS8" s="6"/>
      <c r="BT8" s="1"/>
      <c r="BU8" s="1"/>
      <c r="BV8" s="1"/>
      <c r="BW8" s="1"/>
    </row>
    <row r="9" spans="1:90" s="8" customFormat="1" ht="15" customHeight="1" x14ac:dyDescent="0.2">
      <c r="A9" s="7"/>
      <c r="B9" s="102" t="s">
        <v>22</v>
      </c>
      <c r="C9"/>
      <c r="D9"/>
      <c r="E9" s="66"/>
      <c r="F9"/>
      <c r="G9" s="67"/>
      <c r="H9" s="77"/>
      <c r="I9" s="90">
        <v>0.69907407407407396</v>
      </c>
      <c r="J9" s="90">
        <f>IF(OR(I9="DNS",I9="DNF"),"o. Wert.",(I9-K$8))</f>
        <v>4.3518518518517998E-2</v>
      </c>
      <c r="K9" s="91">
        <v>108</v>
      </c>
      <c r="L9" s="108" t="s">
        <v>89</v>
      </c>
      <c r="M9" s="108"/>
      <c r="N9" s="108"/>
      <c r="O9" s="68"/>
      <c r="P9" s="84"/>
      <c r="Q9" s="90">
        <v>3.6574074074074099E-2</v>
      </c>
      <c r="R9" s="90">
        <v>3.6574074074074099E-2</v>
      </c>
      <c r="S9" s="91">
        <v>114</v>
      </c>
      <c r="T9" s="108" t="s">
        <v>123</v>
      </c>
      <c r="U9" s="108"/>
      <c r="V9" s="108"/>
      <c r="W9" s="68"/>
      <c r="X9" s="11"/>
      <c r="Y9" s="90">
        <v>0.70234953703703695</v>
      </c>
      <c r="Z9" s="90">
        <f>IF(OR(Y9="DNS",Y9="DNF"),"o. Wert.",(Y9-AA$8))</f>
        <v>4.4710648148147999E-2</v>
      </c>
      <c r="AA9" s="91">
        <v>108</v>
      </c>
      <c r="AB9" s="108" t="s">
        <v>127</v>
      </c>
      <c r="AC9" s="108"/>
      <c r="AD9" s="108"/>
      <c r="AE9" s="68"/>
      <c r="AF9" s="84"/>
      <c r="AG9" s="90">
        <v>0.71177083333333302</v>
      </c>
      <c r="AH9" s="90">
        <f>IF(OR(AG9="DNS",AG9="DNF"),"o. Wert.",(AG9-AI$8))</f>
        <v>6.5937499999999996E-2</v>
      </c>
      <c r="AI9" s="91">
        <v>107</v>
      </c>
      <c r="AJ9" s="108" t="s">
        <v>139</v>
      </c>
      <c r="AK9" s="108"/>
      <c r="AL9" s="108"/>
      <c r="AM9" s="68"/>
      <c r="AN9" s="11"/>
      <c r="AO9" s="90">
        <v>0</v>
      </c>
      <c r="AP9" s="90">
        <f>IF(OR(AO9="DNS",AO9="DNF"),"o. Wert.",(AO9-AQ$8))</f>
        <v>-0.65277777777777801</v>
      </c>
      <c r="AQ9" s="91" t="s">
        <v>139</v>
      </c>
      <c r="AR9" s="108" t="s">
        <v>79</v>
      </c>
      <c r="AS9" s="108"/>
      <c r="AT9" s="108"/>
      <c r="AU9" s="68"/>
      <c r="AV9" s="84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9"/>
      <c r="BP9" s="21"/>
      <c r="BQ9" s="70"/>
      <c r="BS9" s="7"/>
      <c r="BT9" s="7"/>
      <c r="BU9" s="7"/>
      <c r="BV9" s="7"/>
      <c r="BW9" s="7"/>
    </row>
    <row r="10" spans="1:90" s="8" customFormat="1" ht="12" customHeight="1" x14ac:dyDescent="0.2">
      <c r="A10" s="7"/>
      <c r="B10" s="57"/>
      <c r="C10" s="38"/>
      <c r="D10" s="38"/>
      <c r="E10" s="65"/>
      <c r="F10" s="22"/>
      <c r="G10" s="15"/>
      <c r="H10" s="78"/>
      <c r="I10" s="39"/>
      <c r="J10" s="39"/>
      <c r="K10" s="11"/>
      <c r="L10" s="38"/>
      <c r="M10" s="40"/>
      <c r="N10" s="38"/>
      <c r="O10" s="41"/>
      <c r="P10" s="65"/>
      <c r="Q10" s="39"/>
      <c r="R10" s="39"/>
      <c r="S10" s="11"/>
      <c r="T10" s="38"/>
      <c r="U10" s="40"/>
      <c r="V10" s="38"/>
      <c r="W10" s="41"/>
      <c r="X10" s="38"/>
      <c r="Y10" s="39"/>
      <c r="Z10" s="39"/>
      <c r="AA10" s="11"/>
      <c r="AB10" s="38"/>
      <c r="AC10" s="40"/>
      <c r="AD10" s="38"/>
      <c r="AE10" s="41"/>
      <c r="AF10" s="65"/>
      <c r="AG10" s="39"/>
      <c r="AH10" s="39"/>
      <c r="AI10" s="11"/>
      <c r="AJ10" s="38"/>
      <c r="AK10" s="40"/>
      <c r="AL10" s="38"/>
      <c r="AM10" s="41"/>
      <c r="AN10" s="38"/>
      <c r="AO10" s="39"/>
      <c r="AP10" s="39"/>
      <c r="AQ10" s="11"/>
      <c r="AR10" s="38"/>
      <c r="AS10" s="40"/>
      <c r="AT10" s="38"/>
      <c r="AU10" s="41"/>
      <c r="AV10" s="65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19"/>
      <c r="BP10" s="21"/>
      <c r="BQ10" s="70"/>
    </row>
    <row r="11" spans="1:90" s="8" customFormat="1" ht="12" customHeight="1" x14ac:dyDescent="0.2">
      <c r="A11" s="7"/>
      <c r="B11" s="58" t="s">
        <v>44</v>
      </c>
      <c r="C11" s="42"/>
      <c r="D11" s="42"/>
      <c r="E11" s="43"/>
      <c r="F11" s="22"/>
      <c r="G11" s="15"/>
      <c r="H11" s="78"/>
      <c r="I11" s="42"/>
      <c r="J11" s="44"/>
      <c r="K11" s="11"/>
      <c r="L11" s="10" t="s">
        <v>17</v>
      </c>
      <c r="M11" s="106">
        <f>COUNT(J13:J62)</f>
        <v>17</v>
      </c>
      <c r="N11" s="106"/>
      <c r="O11" s="54"/>
      <c r="P11" s="81"/>
      <c r="Q11" s="42"/>
      <c r="R11" s="44"/>
      <c r="S11" s="11"/>
      <c r="T11" s="10" t="s">
        <v>17</v>
      </c>
      <c r="U11" s="106">
        <f>COUNT(R13:R62)</f>
        <v>13</v>
      </c>
      <c r="V11" s="106"/>
      <c r="W11" s="54"/>
      <c r="X11" s="85"/>
      <c r="Y11" s="42"/>
      <c r="Z11" s="44"/>
      <c r="AA11" s="11"/>
      <c r="AB11" s="10" t="s">
        <v>17</v>
      </c>
      <c r="AC11" s="106">
        <f>COUNT(Z13:Z62)</f>
        <v>13</v>
      </c>
      <c r="AD11" s="106"/>
      <c r="AE11" s="54"/>
      <c r="AF11" s="81"/>
      <c r="AG11" s="42"/>
      <c r="AH11" s="44"/>
      <c r="AI11" s="11"/>
      <c r="AJ11" s="10" t="s">
        <v>17</v>
      </c>
      <c r="AK11" s="106">
        <f>COUNT(AH13:AH62)</f>
        <v>12</v>
      </c>
      <c r="AL11" s="106"/>
      <c r="AM11" s="54"/>
      <c r="AN11" s="85"/>
      <c r="AO11" s="42"/>
      <c r="AP11" s="44"/>
      <c r="AQ11" s="11"/>
      <c r="AR11" s="10" t="s">
        <v>17</v>
      </c>
      <c r="AS11" s="106">
        <f>COUNT(AP13:AP62)</f>
        <v>0</v>
      </c>
      <c r="AT11" s="106"/>
      <c r="AU11" s="54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19"/>
      <c r="BP11" s="74"/>
      <c r="BQ11" s="70"/>
    </row>
    <row r="12" spans="1:90" s="8" customFormat="1" ht="6" customHeight="1" x14ac:dyDescent="0.2">
      <c r="A12" s="7"/>
      <c r="B12" s="57"/>
      <c r="C12" s="47"/>
      <c r="D12" s="47"/>
      <c r="E12" s="58"/>
      <c r="F12" s="22"/>
      <c r="G12" s="15"/>
      <c r="H12" s="78"/>
      <c r="I12" s="50"/>
      <c r="J12" s="44"/>
      <c r="K12" s="11"/>
      <c r="L12" s="38"/>
      <c r="M12" s="45"/>
      <c r="N12" s="45"/>
      <c r="O12" s="46"/>
      <c r="P12" s="45"/>
      <c r="Q12" s="50"/>
      <c r="R12" s="44"/>
      <c r="S12" s="11"/>
      <c r="T12" s="38"/>
      <c r="U12" s="45"/>
      <c r="V12" s="45"/>
      <c r="W12" s="46"/>
      <c r="X12" s="86"/>
      <c r="Y12" s="50"/>
      <c r="Z12" s="44"/>
      <c r="AA12" s="11"/>
      <c r="AB12" s="38"/>
      <c r="AC12" s="45"/>
      <c r="AD12" s="45"/>
      <c r="AE12" s="46"/>
      <c r="AF12" s="45"/>
      <c r="AG12" s="50"/>
      <c r="AH12" s="44"/>
      <c r="AI12" s="11"/>
      <c r="AJ12" s="38"/>
      <c r="AK12" s="45"/>
      <c r="AL12" s="45"/>
      <c r="AM12" s="46"/>
      <c r="AN12" s="86"/>
      <c r="AO12" s="50"/>
      <c r="AP12" s="44"/>
      <c r="AQ12" s="11"/>
      <c r="AR12" s="38"/>
      <c r="AS12" s="45"/>
      <c r="AT12" s="45"/>
      <c r="AU12" s="46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19"/>
      <c r="BP12" s="21"/>
      <c r="BQ12" s="70"/>
    </row>
    <row r="13" spans="1:90" customFormat="1" x14ac:dyDescent="0.2">
      <c r="A13" s="51"/>
      <c r="B13" s="59" t="s">
        <v>135</v>
      </c>
      <c r="C13" s="48" t="s">
        <v>64</v>
      </c>
      <c r="D13" s="25" t="s">
        <v>91</v>
      </c>
      <c r="E13" s="98">
        <v>106</v>
      </c>
      <c r="F13" s="99">
        <f>E13</f>
        <v>106</v>
      </c>
      <c r="G13" s="100" t="s">
        <v>7</v>
      </c>
      <c r="H13" s="79">
        <v>2</v>
      </c>
      <c r="I13" s="50">
        <v>0.69961805555555601</v>
      </c>
      <c r="J13" s="50">
        <f t="shared" ref="J13:J42" si="0">IF(I13="DNC","o. Wert.",IF(OR(I13="DNF",I13="DNS",I13="DNQ"),0,(I13-K$8)))</f>
        <v>4.4062499999999998E-2</v>
      </c>
      <c r="K13" s="61">
        <f t="shared" ref="K13:K42" si="1">IF(J13="o. Wert.",0,(J13/($F13+H13)*100))</f>
        <v>4.0798611111111098E-2</v>
      </c>
      <c r="L13" s="49">
        <f t="shared" ref="L13:L42" si="2">IF(OR(J13="o. Wert.",J13=0)," / ",(J13/J$9*K$9))</f>
        <v>109</v>
      </c>
      <c r="M13" s="27">
        <v>3</v>
      </c>
      <c r="N13" s="62">
        <f t="shared" ref="N13:N42" si="3">IF(I13="DNC","-",(IF(M13=1,100,(100-((M13-1)*100/M$11)))))</f>
        <v>88.2</v>
      </c>
      <c r="O13" s="41" t="str">
        <f t="shared" ref="O13:O42" si="4">IF(BH13="-","N","J")</f>
        <v>J</v>
      </c>
      <c r="P13" s="79">
        <v>2</v>
      </c>
      <c r="Q13" s="50">
        <v>3.6458333333333301E-2</v>
      </c>
      <c r="R13" s="50">
        <f t="shared" ref="R13:R42" si="5">IF(Q13="DNC","o. Wert.",IF(OR(Q13="DNF",Q13="DNS",Q13="DNQ"),0,(Q13-S$8)))</f>
        <v>3.6458333333333301E-2</v>
      </c>
      <c r="S13" s="61">
        <f t="shared" ref="S13:S42" si="6">IF(R13="o. Wert.",0,(R13/($F13+P13)*100))</f>
        <v>3.3757716049382699E-2</v>
      </c>
      <c r="T13" s="49">
        <f t="shared" ref="T13:T42" si="7">IF(OR(R13="o. Wert.",R13=0)," / ",(R13/R$9*S$9))</f>
        <v>114</v>
      </c>
      <c r="U13" s="27">
        <v>2</v>
      </c>
      <c r="V13" s="62">
        <f t="shared" ref="V13:V42" si="8">IF(Q13="DNC","-",(IF(U13=1,100,(100-((U13-1)*100/U$11)))))</f>
        <v>92.3</v>
      </c>
      <c r="W13" s="41" t="str">
        <f t="shared" ref="W13:W42" si="9">IF(BI13="-","N","J")</f>
        <v>J</v>
      </c>
      <c r="X13" s="79">
        <v>2</v>
      </c>
      <c r="Y13" s="50">
        <v>0.70284722222222196</v>
      </c>
      <c r="Z13" s="50">
        <f t="shared" ref="Z13:Z42" si="10">IF(Y13="DNC","o. Wert.",IF(OR(Y13="DNF",Y13="DNS",Y13="DNQ"),0,(Y13-AA$8)))</f>
        <v>4.5208333333333003E-2</v>
      </c>
      <c r="AA13" s="61">
        <f t="shared" ref="AA13:AA42" si="11">IF(Z13="o. Wert.",0,(Z13/($F13+X13)*100))</f>
        <v>4.1859567901234303E-2</v>
      </c>
      <c r="AB13" s="49">
        <f t="shared" ref="AB13:AB42" si="12">IF(OR(Z13="o. Wert.",Z13=0)," / ",(Z13/Z$9*AA$9))</f>
        <v>109</v>
      </c>
      <c r="AC13" s="27">
        <v>2</v>
      </c>
      <c r="AD13" s="62">
        <f t="shared" ref="AD13:AD42" si="13">IF(Y13="DNC","-",(IF(AC13=1,100,(100-((AC13-1)*100/AC$11)))))</f>
        <v>92.3</v>
      </c>
      <c r="AE13" s="41" t="str">
        <f t="shared" ref="AE13:AE42" si="14">IF(BJ13="-","N","J")</f>
        <v>J</v>
      </c>
      <c r="AF13" s="79">
        <v>1</v>
      </c>
      <c r="AG13" s="50" t="s">
        <v>56</v>
      </c>
      <c r="AH13" s="50" t="str">
        <f t="shared" ref="AH13:AH42" si="15">IF(AG13="DNC","o. Wert.",IF(OR(AG13="DNF",AG13="DNS",AG13="DNQ"),0,(AG13-AI$8)))</f>
        <v>o. Wert.</v>
      </c>
      <c r="AI13" s="61">
        <f t="shared" ref="AI13:AI42" si="16">IF(AH13="o. Wert.",0,(AH13/($F13+AF13)*100))</f>
        <v>0</v>
      </c>
      <c r="AJ13" s="49" t="str">
        <f t="shared" ref="AJ13:AJ42" si="17">IF(OR(AH13="o. Wert.",AH13=0)," / ",(AH13/AH$9*AI$9))</f>
        <v xml:space="preserve"> / </v>
      </c>
      <c r="AK13" s="27">
        <v>0</v>
      </c>
      <c r="AL13" s="62" t="str">
        <f t="shared" ref="AL13:AL42" si="18">IF(AG13="DNC","-",(IF(AK13=1,100,(100-((AK13-1)*100/AK$11)))))</f>
        <v>-</v>
      </c>
      <c r="AM13" s="38" t="str">
        <f t="shared" ref="AM13:AM42" si="19">IF(BK13="-","N","J")</f>
        <v>N</v>
      </c>
      <c r="AN13" s="79">
        <v>2</v>
      </c>
      <c r="AO13" s="87" t="s">
        <v>56</v>
      </c>
      <c r="AP13" s="50" t="str">
        <f t="shared" ref="AP13:AP42" si="20">IF(AO13="DNC","o. Wert.",IF(OR(AO13="DNF",AO13="DNS",AO13="DNQ"),0,(AO13-AQ$8)))</f>
        <v>o. Wert.</v>
      </c>
      <c r="AQ13" s="61">
        <f t="shared" ref="AQ13:AQ42" si="21">IF(AP13="o. Wert.",0,(AP13/($F13+AN13)*100))</f>
        <v>0</v>
      </c>
      <c r="AR13" s="49" t="str">
        <f t="shared" ref="AR13:AR42" si="22">IF(OR(AP13="o. Wert.",AP13=0)," / ",(AP13/AP$9*AQ$9))</f>
        <v xml:space="preserve"> / </v>
      </c>
      <c r="AS13" s="27">
        <v>0</v>
      </c>
      <c r="AT13" s="62" t="str">
        <f t="shared" ref="AT13:AT42" si="23">IF(AO13="DNC","-",(IF(AS13=1,100,(100-((AS13-1)*100/AS$11)))))</f>
        <v>-</v>
      </c>
      <c r="AU13" s="41" t="str">
        <f t="shared" ref="AU13:AU42" si="24">IF(BL13="-","N","J")</f>
        <v>N</v>
      </c>
      <c r="AV13" s="62">
        <f t="shared" ref="AV13:AV42" si="25">N13</f>
        <v>88.2</v>
      </c>
      <c r="AW13" s="62">
        <f t="shared" ref="AW13:AW42" si="26">V13</f>
        <v>92.3</v>
      </c>
      <c r="AX13" s="62">
        <f t="shared" ref="AX13:AX42" si="27">AD13</f>
        <v>92.3</v>
      </c>
      <c r="AY13" s="62" t="str">
        <f t="shared" ref="AY13:AY42" si="28">AL13</f>
        <v>-</v>
      </c>
      <c r="AZ13" s="62" t="str">
        <f t="shared" ref="AZ13:AZ42" si="29">AT13</f>
        <v>-</v>
      </c>
      <c r="BA13" s="75">
        <f t="shared" ref="BA13:BA42" si="30">COUNT(AV13:AZ13)</f>
        <v>3</v>
      </c>
      <c r="BB13" s="25">
        <f t="shared" ref="BB13:BB42" si="31">IF(COUNT($AV13:$AZ13)&gt;4,(IF(AV13=MIN($AV13:$AZ13),"-",AV13)),AV13)</f>
        <v>88.2</v>
      </c>
      <c r="BC13" s="25">
        <f t="shared" ref="BC13:BC42" si="32">IF(COUNT($AV13:$AZ13)&gt;4,(IF(AW13=MIN($AV13:$AZ13),"-",AW13)),AW13)</f>
        <v>92.3</v>
      </c>
      <c r="BD13" s="25">
        <f t="shared" ref="BD13:BD42" si="33">IF(COUNT($AV13:$AZ13)&gt;4,(IF(AX13=MIN($AV13:$AZ13),"-",AX13)),AX13)</f>
        <v>92.3</v>
      </c>
      <c r="BE13" s="25" t="str">
        <f t="shared" ref="BE13:BE42" si="34">IF(COUNT($AV13:$AZ13)&gt;4,(IF(AY13=MIN($AV13:$AZ13),"-",AY13)),AY13)</f>
        <v>-</v>
      </c>
      <c r="BF13" s="25" t="str">
        <f t="shared" ref="BF13:BF42" si="35">IF(COUNT($AV13:$AZ13)&gt;4,(IF(AZ13=MIN($AV13:$AZ13),"-",AZ13)),AZ13)</f>
        <v>-</v>
      </c>
      <c r="BG13" s="88">
        <f t="shared" ref="BG13:BG42" si="36">COUNT(BB13:BF13)</f>
        <v>3</v>
      </c>
      <c r="BH13" s="25">
        <f t="shared" ref="BH13:BH42" si="37">IF(COUNT($BB13:$BF13)&gt;3,(IF(BB13=MIN($BB13:$BF13),"-",BB13)),BB13)</f>
        <v>88.2</v>
      </c>
      <c r="BI13" s="25">
        <f t="shared" ref="BI13:BI42" si="38">IF(COUNT($BB13:$BF13)&gt;3,(IF(BC13=MIN($BB13:$BF13),"-",BC13)),BC13)</f>
        <v>92.3</v>
      </c>
      <c r="BJ13" s="25">
        <f t="shared" ref="BJ13:BJ42" si="39">IF(COUNT($BB13:$BF13)&gt;3,(IF(BD13=MIN($BB13:$BF13),"-",BD13)),BD13)</f>
        <v>92.3</v>
      </c>
      <c r="BK13" s="25" t="str">
        <f t="shared" ref="BK13:BK42" si="40">IF(COUNT($BB13:$BF13)&gt;3,(IF(BE13=MIN($BB13:$BF13),"-",BE13)),BE13)</f>
        <v>-</v>
      </c>
      <c r="BL13" s="25" t="str">
        <f t="shared" ref="BL13:BL42" si="41">IF(COUNT($BB13:$BF13)&gt;3,(IF(BF13=MIN($BB13:$BF13),"-",BF13)),BF13)</f>
        <v>-</v>
      </c>
      <c r="BM13" s="76">
        <f t="shared" ref="BM13:BM42" si="42">COUNT(AV13:AZ13)</f>
        <v>3</v>
      </c>
      <c r="BN13" s="93">
        <f t="shared" ref="BN13:BN42" si="43">COUNT(BH13:BL13)</f>
        <v>3</v>
      </c>
      <c r="BO13" s="63">
        <f t="shared" ref="BO13:BO42" si="44">IF(COUNT(AV13:AZ13)=COUNT(BH13:BL13),SUM(BH13:BL13),(IF(AND(COUNT(AV13:AZ13)&gt;=3,COUNT(BH13:BL13)&lt;3),"Fehler",SUM(BH13:BL13))))</f>
        <v>272.8</v>
      </c>
      <c r="BP13" s="51">
        <v>1</v>
      </c>
      <c r="BQ13" s="71">
        <f t="shared" ref="BQ13:BQ42" si="45" xml:space="preserve"> IF(COUNT(L13,T13,AB13,AJ13,AR13)&lt;=0,F13,((E13+F13+(SUM(L13,T13,AB13,AJ13,AR13)/COUNT(L13,T13,AB13,AJ13,AR13)))/3))</f>
        <v>108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</row>
    <row r="14" spans="1:90" customFormat="1" x14ac:dyDescent="0.2">
      <c r="A14" s="51"/>
      <c r="B14" s="59" t="s">
        <v>16</v>
      </c>
      <c r="C14" s="48" t="s">
        <v>30</v>
      </c>
      <c r="D14" s="25" t="s">
        <v>91</v>
      </c>
      <c r="E14" s="98">
        <v>106</v>
      </c>
      <c r="F14" s="99">
        <f>E14</f>
        <v>106</v>
      </c>
      <c r="G14" s="100" t="s">
        <v>7</v>
      </c>
      <c r="H14" s="79">
        <v>2</v>
      </c>
      <c r="I14" s="50">
        <v>0.70141203703703703</v>
      </c>
      <c r="J14" s="50">
        <f t="shared" si="0"/>
        <v>4.5856481481480998E-2</v>
      </c>
      <c r="K14" s="61">
        <f t="shared" si="1"/>
        <v>4.24597050754454E-2</v>
      </c>
      <c r="L14" s="49">
        <f t="shared" si="2"/>
        <v>114</v>
      </c>
      <c r="M14" s="27">
        <v>6</v>
      </c>
      <c r="N14" s="62">
        <f t="shared" si="3"/>
        <v>70.599999999999994</v>
      </c>
      <c r="O14" s="41" t="str">
        <f t="shared" si="4"/>
        <v>J</v>
      </c>
      <c r="P14" s="79">
        <v>2</v>
      </c>
      <c r="Q14" s="50">
        <v>3.6932870370370401E-2</v>
      </c>
      <c r="R14" s="50">
        <f t="shared" si="5"/>
        <v>3.6932870370370401E-2</v>
      </c>
      <c r="S14" s="61">
        <f t="shared" si="6"/>
        <v>3.4197102194787402E-2</v>
      </c>
      <c r="T14" s="49">
        <f t="shared" si="7"/>
        <v>115</v>
      </c>
      <c r="U14" s="27">
        <v>4</v>
      </c>
      <c r="V14" s="62">
        <f t="shared" si="8"/>
        <v>76.900000000000006</v>
      </c>
      <c r="W14" s="41" t="str">
        <f t="shared" si="9"/>
        <v>J</v>
      </c>
      <c r="X14" s="79">
        <v>2</v>
      </c>
      <c r="Y14" s="50" t="s">
        <v>56</v>
      </c>
      <c r="Z14" s="50" t="str">
        <f t="shared" si="10"/>
        <v>o. Wert.</v>
      </c>
      <c r="AA14" s="61">
        <f t="shared" si="11"/>
        <v>0</v>
      </c>
      <c r="AB14" s="49" t="str">
        <f t="shared" si="12"/>
        <v xml:space="preserve"> / </v>
      </c>
      <c r="AC14" s="27">
        <v>0</v>
      </c>
      <c r="AD14" s="62" t="str">
        <f t="shared" si="13"/>
        <v>-</v>
      </c>
      <c r="AE14" s="41" t="str">
        <f t="shared" si="14"/>
        <v>N</v>
      </c>
      <c r="AF14" s="79">
        <v>1</v>
      </c>
      <c r="AG14" s="50">
        <v>0.71177083333333302</v>
      </c>
      <c r="AH14" s="50">
        <f t="shared" si="15"/>
        <v>6.5937499999999996E-2</v>
      </c>
      <c r="AI14" s="61">
        <f t="shared" si="16"/>
        <v>6.1623831775700903E-2</v>
      </c>
      <c r="AJ14" s="49">
        <f t="shared" si="17"/>
        <v>107</v>
      </c>
      <c r="AK14" s="27">
        <v>1</v>
      </c>
      <c r="AL14" s="62">
        <f t="shared" si="18"/>
        <v>100</v>
      </c>
      <c r="AM14" s="38" t="str">
        <f t="shared" si="19"/>
        <v>J</v>
      </c>
      <c r="AN14" s="79">
        <v>2</v>
      </c>
      <c r="AO14" s="87" t="s">
        <v>56</v>
      </c>
      <c r="AP14" s="50" t="str">
        <f t="shared" si="20"/>
        <v>o. Wert.</v>
      </c>
      <c r="AQ14" s="61">
        <f t="shared" si="21"/>
        <v>0</v>
      </c>
      <c r="AR14" s="49" t="str">
        <f t="shared" si="22"/>
        <v xml:space="preserve"> / </v>
      </c>
      <c r="AS14" s="27">
        <v>0</v>
      </c>
      <c r="AT14" s="62" t="str">
        <f t="shared" si="23"/>
        <v>-</v>
      </c>
      <c r="AU14" s="41" t="str">
        <f t="shared" si="24"/>
        <v>N</v>
      </c>
      <c r="AV14" s="62">
        <f t="shared" si="25"/>
        <v>70.599999999999994</v>
      </c>
      <c r="AW14" s="62">
        <f t="shared" si="26"/>
        <v>76.900000000000006</v>
      </c>
      <c r="AX14" s="62" t="str">
        <f t="shared" si="27"/>
        <v>-</v>
      </c>
      <c r="AY14" s="62">
        <f t="shared" si="28"/>
        <v>100</v>
      </c>
      <c r="AZ14" s="62" t="str">
        <f t="shared" si="29"/>
        <v>-</v>
      </c>
      <c r="BA14" s="75">
        <f t="shared" si="30"/>
        <v>3</v>
      </c>
      <c r="BB14" s="25">
        <f t="shared" si="31"/>
        <v>70.599999999999994</v>
      </c>
      <c r="BC14" s="25">
        <f t="shared" si="32"/>
        <v>76.900000000000006</v>
      </c>
      <c r="BD14" s="25" t="str">
        <f t="shared" si="33"/>
        <v>-</v>
      </c>
      <c r="BE14" s="25">
        <f t="shared" si="34"/>
        <v>100</v>
      </c>
      <c r="BF14" s="25" t="str">
        <f t="shared" si="35"/>
        <v>-</v>
      </c>
      <c r="BG14" s="88">
        <f t="shared" si="36"/>
        <v>3</v>
      </c>
      <c r="BH14" s="25">
        <f t="shared" si="37"/>
        <v>70.599999999999994</v>
      </c>
      <c r="BI14" s="25">
        <f t="shared" si="38"/>
        <v>76.900000000000006</v>
      </c>
      <c r="BJ14" s="25" t="str">
        <f t="shared" si="39"/>
        <v>-</v>
      </c>
      <c r="BK14" s="25">
        <f t="shared" si="40"/>
        <v>100</v>
      </c>
      <c r="BL14" s="25" t="str">
        <f t="shared" si="41"/>
        <v>-</v>
      </c>
      <c r="BM14" s="76">
        <f t="shared" si="42"/>
        <v>3</v>
      </c>
      <c r="BN14" s="93">
        <f t="shared" si="43"/>
        <v>3</v>
      </c>
      <c r="BO14" s="63">
        <f t="shared" si="44"/>
        <v>247.5</v>
      </c>
      <c r="BP14" s="51">
        <v>2</v>
      </c>
      <c r="BQ14" s="71">
        <f t="shared" si="45"/>
        <v>108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</row>
    <row r="15" spans="1:90" customFormat="1" ht="13.5" customHeight="1" x14ac:dyDescent="0.2">
      <c r="A15" s="51"/>
      <c r="B15" s="59">
        <v>229</v>
      </c>
      <c r="C15" s="48" t="s">
        <v>29</v>
      </c>
      <c r="D15" s="25" t="s">
        <v>94</v>
      </c>
      <c r="E15" s="98">
        <v>116</v>
      </c>
      <c r="F15" s="99">
        <v>116</v>
      </c>
      <c r="G15" s="100" t="s">
        <v>8</v>
      </c>
      <c r="H15" s="79">
        <v>2</v>
      </c>
      <c r="I15" s="50">
        <v>0.70868055555555598</v>
      </c>
      <c r="J15" s="50">
        <f t="shared" si="0"/>
        <v>5.3124999999999999E-2</v>
      </c>
      <c r="K15" s="61">
        <f t="shared" si="1"/>
        <v>4.5021186440677999E-2</v>
      </c>
      <c r="L15" s="49">
        <f t="shared" si="2"/>
        <v>132</v>
      </c>
      <c r="M15" s="27">
        <v>11</v>
      </c>
      <c r="N15" s="62">
        <f t="shared" si="3"/>
        <v>41.2</v>
      </c>
      <c r="O15" s="41" t="str">
        <f t="shared" si="4"/>
        <v>J</v>
      </c>
      <c r="P15" s="79">
        <v>2</v>
      </c>
      <c r="Q15" s="50">
        <v>4.5914351851851901E-2</v>
      </c>
      <c r="R15" s="50">
        <f t="shared" si="5"/>
        <v>4.5914351851851901E-2</v>
      </c>
      <c r="S15" s="61">
        <f t="shared" si="6"/>
        <v>3.8910467671060898E-2</v>
      </c>
      <c r="T15" s="49">
        <f t="shared" si="7"/>
        <v>143</v>
      </c>
      <c r="U15" s="27">
        <v>7</v>
      </c>
      <c r="V15" s="62">
        <f t="shared" si="8"/>
        <v>53.8</v>
      </c>
      <c r="W15" s="41" t="str">
        <f t="shared" si="9"/>
        <v>J</v>
      </c>
      <c r="X15" s="79">
        <v>2</v>
      </c>
      <c r="Y15" s="50" t="s">
        <v>56</v>
      </c>
      <c r="Z15" s="50" t="str">
        <f t="shared" si="10"/>
        <v>o. Wert.</v>
      </c>
      <c r="AA15" s="61">
        <f t="shared" si="11"/>
        <v>0</v>
      </c>
      <c r="AB15" s="49" t="str">
        <f t="shared" si="12"/>
        <v xml:space="preserve"> / </v>
      </c>
      <c r="AC15" s="27">
        <v>0</v>
      </c>
      <c r="AD15" s="62" t="str">
        <f t="shared" si="13"/>
        <v>-</v>
      </c>
      <c r="AE15" s="41" t="str">
        <f t="shared" si="14"/>
        <v>N</v>
      </c>
      <c r="AF15" s="79">
        <v>1</v>
      </c>
      <c r="AG15" s="50">
        <v>0.72684027777777804</v>
      </c>
      <c r="AH15" s="50">
        <f t="shared" si="15"/>
        <v>8.1006944444445006E-2</v>
      </c>
      <c r="AI15" s="61">
        <f t="shared" si="16"/>
        <v>6.9236704653371797E-2</v>
      </c>
      <c r="AJ15" s="49">
        <f t="shared" si="17"/>
        <v>131</v>
      </c>
      <c r="AK15" s="27">
        <v>3</v>
      </c>
      <c r="AL15" s="62">
        <f t="shared" si="18"/>
        <v>83.3</v>
      </c>
      <c r="AM15" s="38" t="str">
        <f t="shared" si="19"/>
        <v>J</v>
      </c>
      <c r="AN15" s="79">
        <v>2</v>
      </c>
      <c r="AO15" s="87" t="s">
        <v>56</v>
      </c>
      <c r="AP15" s="50" t="str">
        <f t="shared" si="20"/>
        <v>o. Wert.</v>
      </c>
      <c r="AQ15" s="61">
        <f t="shared" si="21"/>
        <v>0</v>
      </c>
      <c r="AR15" s="49" t="str">
        <f t="shared" si="22"/>
        <v xml:space="preserve"> / </v>
      </c>
      <c r="AS15" s="27">
        <v>0</v>
      </c>
      <c r="AT15" s="62" t="str">
        <f t="shared" si="23"/>
        <v>-</v>
      </c>
      <c r="AU15" s="41" t="str">
        <f t="shared" si="24"/>
        <v>N</v>
      </c>
      <c r="AV15" s="62">
        <f t="shared" si="25"/>
        <v>41.2</v>
      </c>
      <c r="AW15" s="62">
        <f t="shared" si="26"/>
        <v>53.8</v>
      </c>
      <c r="AX15" s="62" t="str">
        <f t="shared" si="27"/>
        <v>-</v>
      </c>
      <c r="AY15" s="62">
        <f t="shared" si="28"/>
        <v>83.3</v>
      </c>
      <c r="AZ15" s="62" t="str">
        <f t="shared" si="29"/>
        <v>-</v>
      </c>
      <c r="BA15" s="75">
        <f t="shared" si="30"/>
        <v>3</v>
      </c>
      <c r="BB15" s="25">
        <f t="shared" si="31"/>
        <v>41.2</v>
      </c>
      <c r="BC15" s="25">
        <f t="shared" si="32"/>
        <v>53.8</v>
      </c>
      <c r="BD15" s="25" t="str">
        <f t="shared" si="33"/>
        <v>-</v>
      </c>
      <c r="BE15" s="25">
        <f t="shared" si="34"/>
        <v>83.3</v>
      </c>
      <c r="BF15" s="25" t="str">
        <f t="shared" si="35"/>
        <v>-</v>
      </c>
      <c r="BG15" s="88">
        <f t="shared" si="36"/>
        <v>3</v>
      </c>
      <c r="BH15" s="25">
        <f t="shared" si="37"/>
        <v>41.2</v>
      </c>
      <c r="BI15" s="25">
        <f t="shared" si="38"/>
        <v>53.8</v>
      </c>
      <c r="BJ15" s="25" t="str">
        <f t="shared" si="39"/>
        <v>-</v>
      </c>
      <c r="BK15" s="25">
        <f t="shared" si="40"/>
        <v>83.3</v>
      </c>
      <c r="BL15" s="25" t="str">
        <f t="shared" si="41"/>
        <v>-</v>
      </c>
      <c r="BM15" s="76">
        <f t="shared" si="42"/>
        <v>3</v>
      </c>
      <c r="BN15" s="93">
        <f t="shared" si="43"/>
        <v>3</v>
      </c>
      <c r="BO15" s="63">
        <f t="shared" si="44"/>
        <v>178.3</v>
      </c>
      <c r="BP15" s="51">
        <v>3</v>
      </c>
      <c r="BQ15" s="71">
        <f t="shared" si="45"/>
        <v>122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</row>
    <row r="16" spans="1:90" customFormat="1" x14ac:dyDescent="0.2">
      <c r="A16" s="51"/>
      <c r="B16" s="59" t="s">
        <v>23</v>
      </c>
      <c r="C16" s="48" t="s">
        <v>69</v>
      </c>
      <c r="D16" s="25" t="s">
        <v>102</v>
      </c>
      <c r="E16" s="98">
        <v>114</v>
      </c>
      <c r="F16" s="99">
        <f>E16</f>
        <v>114</v>
      </c>
      <c r="G16" s="100" t="s">
        <v>7</v>
      </c>
      <c r="H16" s="79"/>
      <c r="I16" s="50" t="s">
        <v>56</v>
      </c>
      <c r="J16" s="50" t="str">
        <f t="shared" si="0"/>
        <v>o. Wert.</v>
      </c>
      <c r="K16" s="61">
        <f t="shared" si="1"/>
        <v>0</v>
      </c>
      <c r="L16" s="49" t="str">
        <f t="shared" si="2"/>
        <v xml:space="preserve"> / </v>
      </c>
      <c r="M16" s="27">
        <v>0</v>
      </c>
      <c r="N16" s="62" t="str">
        <f t="shared" si="3"/>
        <v>-</v>
      </c>
      <c r="O16" s="41" t="str">
        <f t="shared" si="4"/>
        <v>N</v>
      </c>
      <c r="P16" s="79"/>
      <c r="Q16" s="50">
        <v>3.6574074074074099E-2</v>
      </c>
      <c r="R16" s="50">
        <f t="shared" si="5"/>
        <v>3.6574074074074099E-2</v>
      </c>
      <c r="S16" s="61">
        <f t="shared" si="6"/>
        <v>3.2082521117608898E-2</v>
      </c>
      <c r="T16" s="49">
        <f t="shared" si="7"/>
        <v>114</v>
      </c>
      <c r="U16" s="27">
        <v>1</v>
      </c>
      <c r="V16" s="62">
        <f t="shared" si="8"/>
        <v>100</v>
      </c>
      <c r="W16" s="41" t="str">
        <f t="shared" si="9"/>
        <v>J</v>
      </c>
      <c r="X16" s="105">
        <v>-3</v>
      </c>
      <c r="Y16" s="50">
        <v>0.70631944444444394</v>
      </c>
      <c r="Z16" s="50">
        <f t="shared" si="10"/>
        <v>4.8680555555554901E-2</v>
      </c>
      <c r="AA16" s="61">
        <f t="shared" si="11"/>
        <v>4.3856356356355798E-2</v>
      </c>
      <c r="AB16" s="49">
        <f t="shared" si="12"/>
        <v>118</v>
      </c>
      <c r="AC16" s="27">
        <v>4</v>
      </c>
      <c r="AD16" s="62">
        <f t="shared" si="13"/>
        <v>76.900000000000006</v>
      </c>
      <c r="AE16" s="41" t="str">
        <f t="shared" si="14"/>
        <v>J</v>
      </c>
      <c r="AF16" s="79">
        <v>0</v>
      </c>
      <c r="AG16" s="50" t="s">
        <v>56</v>
      </c>
      <c r="AH16" s="50" t="str">
        <f t="shared" si="15"/>
        <v>o. Wert.</v>
      </c>
      <c r="AI16" s="61">
        <f t="shared" si="16"/>
        <v>0</v>
      </c>
      <c r="AJ16" s="49" t="str">
        <f t="shared" si="17"/>
        <v xml:space="preserve"> / </v>
      </c>
      <c r="AK16" s="27">
        <v>0</v>
      </c>
      <c r="AL16" s="62" t="str">
        <f t="shared" si="18"/>
        <v>-</v>
      </c>
      <c r="AM16" s="38" t="str">
        <f t="shared" si="19"/>
        <v>N</v>
      </c>
      <c r="AN16" s="79"/>
      <c r="AO16" s="87" t="s">
        <v>56</v>
      </c>
      <c r="AP16" s="50" t="str">
        <f t="shared" si="20"/>
        <v>o. Wert.</v>
      </c>
      <c r="AQ16" s="61">
        <f t="shared" si="21"/>
        <v>0</v>
      </c>
      <c r="AR16" s="49" t="str">
        <f t="shared" si="22"/>
        <v xml:space="preserve"> / </v>
      </c>
      <c r="AS16" s="27">
        <v>0</v>
      </c>
      <c r="AT16" s="62" t="str">
        <f t="shared" si="23"/>
        <v>-</v>
      </c>
      <c r="AU16" s="41" t="str">
        <f t="shared" si="24"/>
        <v>N</v>
      </c>
      <c r="AV16" s="62" t="str">
        <f t="shared" si="25"/>
        <v>-</v>
      </c>
      <c r="AW16" s="62">
        <f t="shared" si="26"/>
        <v>100</v>
      </c>
      <c r="AX16" s="62">
        <f t="shared" si="27"/>
        <v>76.900000000000006</v>
      </c>
      <c r="AY16" s="62" t="str">
        <f t="shared" si="28"/>
        <v>-</v>
      </c>
      <c r="AZ16" s="62" t="str">
        <f t="shared" si="29"/>
        <v>-</v>
      </c>
      <c r="BA16" s="75">
        <f t="shared" si="30"/>
        <v>2</v>
      </c>
      <c r="BB16" s="25" t="str">
        <f t="shared" si="31"/>
        <v>-</v>
      </c>
      <c r="BC16" s="25">
        <f t="shared" si="32"/>
        <v>100</v>
      </c>
      <c r="BD16" s="25">
        <f t="shared" si="33"/>
        <v>76.900000000000006</v>
      </c>
      <c r="BE16" s="25" t="str">
        <f t="shared" si="34"/>
        <v>-</v>
      </c>
      <c r="BF16" s="25" t="str">
        <f t="shared" si="35"/>
        <v>-</v>
      </c>
      <c r="BG16" s="88">
        <f t="shared" si="36"/>
        <v>2</v>
      </c>
      <c r="BH16" s="25" t="str">
        <f t="shared" si="37"/>
        <v>-</v>
      </c>
      <c r="BI16" s="25">
        <f t="shared" si="38"/>
        <v>100</v>
      </c>
      <c r="BJ16" s="25">
        <f t="shared" si="39"/>
        <v>76.900000000000006</v>
      </c>
      <c r="BK16" s="25" t="str">
        <f t="shared" si="40"/>
        <v>-</v>
      </c>
      <c r="BL16" s="25" t="str">
        <f t="shared" si="41"/>
        <v>-</v>
      </c>
      <c r="BM16" s="76">
        <f t="shared" si="42"/>
        <v>2</v>
      </c>
      <c r="BN16" s="93">
        <f t="shared" si="43"/>
        <v>2</v>
      </c>
      <c r="BO16" s="63">
        <f t="shared" si="44"/>
        <v>176.9</v>
      </c>
      <c r="BP16" s="51">
        <v>4</v>
      </c>
      <c r="BQ16" s="71">
        <f t="shared" si="45"/>
        <v>115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</row>
    <row r="17" spans="1:90" customFormat="1" x14ac:dyDescent="0.2">
      <c r="A17" s="92"/>
      <c r="B17" s="59" t="s">
        <v>73</v>
      </c>
      <c r="C17" s="48" t="s">
        <v>75</v>
      </c>
      <c r="D17" s="25" t="s">
        <v>105</v>
      </c>
      <c r="E17" s="98">
        <v>106</v>
      </c>
      <c r="F17" s="99">
        <f>E17</f>
        <v>106</v>
      </c>
      <c r="G17" s="100" t="s">
        <v>7</v>
      </c>
      <c r="H17" s="79"/>
      <c r="I17" s="50">
        <v>0.69924768518518499</v>
      </c>
      <c r="J17" s="50">
        <f t="shared" si="0"/>
        <v>4.3692129629628998E-2</v>
      </c>
      <c r="K17" s="61">
        <f t="shared" si="1"/>
        <v>4.1218990216631099E-2</v>
      </c>
      <c r="L17" s="49">
        <f t="shared" si="2"/>
        <v>108</v>
      </c>
      <c r="M17" s="27">
        <v>4</v>
      </c>
      <c r="N17" s="62">
        <f t="shared" si="3"/>
        <v>82.4</v>
      </c>
      <c r="O17" s="41" t="str">
        <f t="shared" si="4"/>
        <v>J</v>
      </c>
      <c r="P17" s="79"/>
      <c r="Q17" s="50" t="s">
        <v>56</v>
      </c>
      <c r="R17" s="50" t="str">
        <f t="shared" si="5"/>
        <v>o. Wert.</v>
      </c>
      <c r="S17" s="61">
        <f t="shared" si="6"/>
        <v>0</v>
      </c>
      <c r="T17" s="49" t="str">
        <f t="shared" si="7"/>
        <v xml:space="preserve"> / </v>
      </c>
      <c r="U17" s="27">
        <v>0</v>
      </c>
      <c r="V17" s="62" t="str">
        <f t="shared" si="8"/>
        <v>-</v>
      </c>
      <c r="W17" s="41" t="str">
        <f t="shared" si="9"/>
        <v>N</v>
      </c>
      <c r="X17" s="79"/>
      <c r="Y17" s="50" t="s">
        <v>56</v>
      </c>
      <c r="Z17" s="50" t="str">
        <f t="shared" si="10"/>
        <v>o. Wert.</v>
      </c>
      <c r="AA17" s="61">
        <f t="shared" si="11"/>
        <v>0</v>
      </c>
      <c r="AB17" s="49" t="str">
        <f t="shared" si="12"/>
        <v xml:space="preserve"> / </v>
      </c>
      <c r="AC17" s="27">
        <v>0</v>
      </c>
      <c r="AD17" s="62" t="str">
        <f t="shared" si="13"/>
        <v>-</v>
      </c>
      <c r="AE17" s="41" t="str">
        <f t="shared" si="14"/>
        <v>N</v>
      </c>
      <c r="AF17" s="79">
        <v>0</v>
      </c>
      <c r="AG17" s="50">
        <v>0.71409722222222205</v>
      </c>
      <c r="AH17" s="50">
        <f t="shared" si="15"/>
        <v>6.8263888888888999E-2</v>
      </c>
      <c r="AI17" s="61">
        <f t="shared" si="16"/>
        <v>6.4399895178197206E-2</v>
      </c>
      <c r="AJ17" s="49">
        <f t="shared" si="17"/>
        <v>111</v>
      </c>
      <c r="AK17" s="27">
        <v>2</v>
      </c>
      <c r="AL17" s="62">
        <f t="shared" si="18"/>
        <v>91.7</v>
      </c>
      <c r="AM17" s="38" t="str">
        <f t="shared" si="19"/>
        <v>J</v>
      </c>
      <c r="AN17" s="79"/>
      <c r="AO17" s="87" t="s">
        <v>56</v>
      </c>
      <c r="AP17" s="50" t="str">
        <f t="shared" si="20"/>
        <v>o. Wert.</v>
      </c>
      <c r="AQ17" s="61">
        <f t="shared" si="21"/>
        <v>0</v>
      </c>
      <c r="AR17" s="49" t="str">
        <f t="shared" si="22"/>
        <v xml:space="preserve"> / </v>
      </c>
      <c r="AS17" s="27">
        <v>0</v>
      </c>
      <c r="AT17" s="62" t="str">
        <f t="shared" si="23"/>
        <v>-</v>
      </c>
      <c r="AU17" s="41" t="str">
        <f t="shared" si="24"/>
        <v>N</v>
      </c>
      <c r="AV17" s="62">
        <f t="shared" si="25"/>
        <v>82.4</v>
      </c>
      <c r="AW17" s="62" t="str">
        <f t="shared" si="26"/>
        <v>-</v>
      </c>
      <c r="AX17" s="62" t="str">
        <f t="shared" si="27"/>
        <v>-</v>
      </c>
      <c r="AY17" s="62">
        <f t="shared" si="28"/>
        <v>91.7</v>
      </c>
      <c r="AZ17" s="62" t="str">
        <f t="shared" si="29"/>
        <v>-</v>
      </c>
      <c r="BA17" s="75">
        <f t="shared" si="30"/>
        <v>2</v>
      </c>
      <c r="BB17" s="25">
        <f t="shared" si="31"/>
        <v>82.4</v>
      </c>
      <c r="BC17" s="25" t="str">
        <f t="shared" si="32"/>
        <v>-</v>
      </c>
      <c r="BD17" s="25" t="str">
        <f t="shared" si="33"/>
        <v>-</v>
      </c>
      <c r="BE17" s="25">
        <f t="shared" si="34"/>
        <v>91.7</v>
      </c>
      <c r="BF17" s="25" t="str">
        <f t="shared" si="35"/>
        <v>-</v>
      </c>
      <c r="BG17" s="88">
        <f t="shared" si="36"/>
        <v>2</v>
      </c>
      <c r="BH17" s="25">
        <f t="shared" si="37"/>
        <v>82.4</v>
      </c>
      <c r="BI17" s="25" t="str">
        <f t="shared" si="38"/>
        <v>-</v>
      </c>
      <c r="BJ17" s="25" t="str">
        <f t="shared" si="39"/>
        <v>-</v>
      </c>
      <c r="BK17" s="25">
        <f t="shared" si="40"/>
        <v>91.7</v>
      </c>
      <c r="BL17" s="25" t="str">
        <f t="shared" si="41"/>
        <v>-</v>
      </c>
      <c r="BM17" s="76">
        <f t="shared" si="42"/>
        <v>2</v>
      </c>
      <c r="BN17" s="93">
        <f t="shared" si="43"/>
        <v>2</v>
      </c>
      <c r="BO17" s="63">
        <f t="shared" si="44"/>
        <v>174.1</v>
      </c>
      <c r="BP17" s="51">
        <v>5</v>
      </c>
      <c r="BQ17" s="71">
        <f t="shared" si="45"/>
        <v>107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</row>
    <row r="18" spans="1:90" customFormat="1" x14ac:dyDescent="0.2">
      <c r="A18" s="51"/>
      <c r="B18" s="59">
        <v>972</v>
      </c>
      <c r="C18" s="48" t="s">
        <v>58</v>
      </c>
      <c r="D18" s="25" t="s">
        <v>88</v>
      </c>
      <c r="E18" s="98">
        <v>106</v>
      </c>
      <c r="F18" s="99">
        <f>E18</f>
        <v>106</v>
      </c>
      <c r="G18" s="100" t="s">
        <v>7</v>
      </c>
      <c r="H18" s="79">
        <v>2</v>
      </c>
      <c r="I18" s="50">
        <v>0.69907407407407396</v>
      </c>
      <c r="J18" s="50">
        <f t="shared" si="0"/>
        <v>4.3518518518517998E-2</v>
      </c>
      <c r="K18" s="61">
        <f t="shared" si="1"/>
        <v>4.0294924554183299E-2</v>
      </c>
      <c r="L18" s="49">
        <f t="shared" si="2"/>
        <v>108</v>
      </c>
      <c r="M18" s="27">
        <v>1</v>
      </c>
      <c r="N18" s="62">
        <f t="shared" si="3"/>
        <v>100</v>
      </c>
      <c r="O18" s="41" t="str">
        <f t="shared" si="4"/>
        <v>J</v>
      </c>
      <c r="P18" s="79">
        <v>2</v>
      </c>
      <c r="Q18" s="50" t="s">
        <v>56</v>
      </c>
      <c r="R18" s="50" t="str">
        <f t="shared" si="5"/>
        <v>o. Wert.</v>
      </c>
      <c r="S18" s="61">
        <f t="shared" si="6"/>
        <v>0</v>
      </c>
      <c r="T18" s="49" t="str">
        <f t="shared" si="7"/>
        <v xml:space="preserve"> / </v>
      </c>
      <c r="U18" s="27">
        <v>0</v>
      </c>
      <c r="V18" s="62" t="str">
        <f t="shared" si="8"/>
        <v>-</v>
      </c>
      <c r="W18" s="41" t="str">
        <f t="shared" si="9"/>
        <v>N</v>
      </c>
      <c r="X18" s="79">
        <v>2</v>
      </c>
      <c r="Y18" s="50">
        <v>0.70619212962962996</v>
      </c>
      <c r="Z18" s="50">
        <f t="shared" si="10"/>
        <v>4.8553240740741001E-2</v>
      </c>
      <c r="AA18" s="61">
        <f t="shared" si="11"/>
        <v>4.4956704389574997E-2</v>
      </c>
      <c r="AB18" s="49">
        <f t="shared" si="12"/>
        <v>117</v>
      </c>
      <c r="AC18" s="27">
        <v>5</v>
      </c>
      <c r="AD18" s="62">
        <f t="shared" si="13"/>
        <v>69.2</v>
      </c>
      <c r="AE18" s="41" t="str">
        <f t="shared" si="14"/>
        <v>J</v>
      </c>
      <c r="AF18" s="79">
        <v>1</v>
      </c>
      <c r="AG18" s="50" t="s">
        <v>56</v>
      </c>
      <c r="AH18" s="50" t="str">
        <f t="shared" si="15"/>
        <v>o. Wert.</v>
      </c>
      <c r="AI18" s="61">
        <f t="shared" si="16"/>
        <v>0</v>
      </c>
      <c r="AJ18" s="49" t="str">
        <f t="shared" si="17"/>
        <v xml:space="preserve"> / </v>
      </c>
      <c r="AK18" s="27">
        <v>0</v>
      </c>
      <c r="AL18" s="62" t="str">
        <f t="shared" si="18"/>
        <v>-</v>
      </c>
      <c r="AM18" s="38" t="str">
        <f t="shared" si="19"/>
        <v>N</v>
      </c>
      <c r="AN18" s="79">
        <v>2</v>
      </c>
      <c r="AO18" s="87" t="s">
        <v>56</v>
      </c>
      <c r="AP18" s="50" t="str">
        <f t="shared" si="20"/>
        <v>o. Wert.</v>
      </c>
      <c r="AQ18" s="61">
        <f t="shared" si="21"/>
        <v>0</v>
      </c>
      <c r="AR18" s="49" t="str">
        <f t="shared" si="22"/>
        <v xml:space="preserve"> / </v>
      </c>
      <c r="AS18" s="27">
        <v>0</v>
      </c>
      <c r="AT18" s="62" t="str">
        <f t="shared" si="23"/>
        <v>-</v>
      </c>
      <c r="AU18" s="41" t="str">
        <f t="shared" si="24"/>
        <v>N</v>
      </c>
      <c r="AV18" s="62">
        <f t="shared" si="25"/>
        <v>100</v>
      </c>
      <c r="AW18" s="62" t="str">
        <f t="shared" si="26"/>
        <v>-</v>
      </c>
      <c r="AX18" s="62">
        <f t="shared" si="27"/>
        <v>69.2</v>
      </c>
      <c r="AY18" s="62" t="str">
        <f t="shared" si="28"/>
        <v>-</v>
      </c>
      <c r="AZ18" s="62" t="str">
        <f t="shared" si="29"/>
        <v>-</v>
      </c>
      <c r="BA18" s="75">
        <f t="shared" si="30"/>
        <v>2</v>
      </c>
      <c r="BB18" s="25">
        <f t="shared" si="31"/>
        <v>100</v>
      </c>
      <c r="BC18" s="25" t="str">
        <f t="shared" si="32"/>
        <v>-</v>
      </c>
      <c r="BD18" s="25">
        <f t="shared" si="33"/>
        <v>69.2</v>
      </c>
      <c r="BE18" s="25" t="str">
        <f t="shared" si="34"/>
        <v>-</v>
      </c>
      <c r="BF18" s="25" t="str">
        <f t="shared" si="35"/>
        <v>-</v>
      </c>
      <c r="BG18" s="88">
        <f t="shared" si="36"/>
        <v>2</v>
      </c>
      <c r="BH18" s="25">
        <f t="shared" si="37"/>
        <v>100</v>
      </c>
      <c r="BI18" s="25" t="str">
        <f t="shared" si="38"/>
        <v>-</v>
      </c>
      <c r="BJ18" s="25">
        <f t="shared" si="39"/>
        <v>69.2</v>
      </c>
      <c r="BK18" s="25" t="str">
        <f t="shared" si="40"/>
        <v>-</v>
      </c>
      <c r="BL18" s="25" t="str">
        <f t="shared" si="41"/>
        <v>-</v>
      </c>
      <c r="BM18" s="76">
        <f t="shared" si="42"/>
        <v>2</v>
      </c>
      <c r="BN18" s="93">
        <f t="shared" si="43"/>
        <v>2</v>
      </c>
      <c r="BO18" s="63">
        <f t="shared" si="44"/>
        <v>169.2</v>
      </c>
      <c r="BP18" s="51">
        <v>6</v>
      </c>
      <c r="BQ18" s="71">
        <f t="shared" si="45"/>
        <v>108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</row>
    <row r="19" spans="1:90" customFormat="1" x14ac:dyDescent="0.2">
      <c r="A19" s="92"/>
      <c r="B19" s="59" t="s">
        <v>27</v>
      </c>
      <c r="C19" s="48" t="s">
        <v>28</v>
      </c>
      <c r="D19" s="25" t="s">
        <v>91</v>
      </c>
      <c r="E19" s="98">
        <v>106</v>
      </c>
      <c r="F19" s="99">
        <f>E19</f>
        <v>106</v>
      </c>
      <c r="G19" s="100" t="s">
        <v>7</v>
      </c>
      <c r="H19" s="79">
        <v>2</v>
      </c>
      <c r="I19" s="50">
        <v>0.69923611111111095</v>
      </c>
      <c r="J19" s="50">
        <f t="shared" si="0"/>
        <v>4.3680555555554897E-2</v>
      </c>
      <c r="K19" s="61">
        <f t="shared" si="1"/>
        <v>4.0444958847736003E-2</v>
      </c>
      <c r="L19" s="49">
        <f t="shared" si="2"/>
        <v>108</v>
      </c>
      <c r="M19" s="27">
        <v>2</v>
      </c>
      <c r="N19" s="62">
        <f t="shared" si="3"/>
        <v>94.1</v>
      </c>
      <c r="O19" s="41" t="str">
        <f t="shared" si="4"/>
        <v>J</v>
      </c>
      <c r="P19" s="79">
        <v>2</v>
      </c>
      <c r="Q19" s="50" t="s">
        <v>56</v>
      </c>
      <c r="R19" s="50" t="str">
        <f t="shared" si="5"/>
        <v>o. Wert.</v>
      </c>
      <c r="S19" s="61">
        <f t="shared" si="6"/>
        <v>0</v>
      </c>
      <c r="T19" s="49" t="str">
        <f t="shared" si="7"/>
        <v xml:space="preserve"> / </v>
      </c>
      <c r="U19" s="27">
        <v>0</v>
      </c>
      <c r="V19" s="62" t="str">
        <f t="shared" si="8"/>
        <v>-</v>
      </c>
      <c r="W19" s="41" t="str">
        <f t="shared" si="9"/>
        <v>N</v>
      </c>
      <c r="X19" s="79">
        <v>2</v>
      </c>
      <c r="Y19" s="50" t="s">
        <v>56</v>
      </c>
      <c r="Z19" s="50" t="str">
        <f t="shared" si="10"/>
        <v>o. Wert.</v>
      </c>
      <c r="AA19" s="61">
        <f t="shared" si="11"/>
        <v>0</v>
      </c>
      <c r="AB19" s="49" t="str">
        <f t="shared" si="12"/>
        <v xml:space="preserve"> / </v>
      </c>
      <c r="AC19" s="27">
        <v>0</v>
      </c>
      <c r="AD19" s="62" t="str">
        <f t="shared" si="13"/>
        <v>-</v>
      </c>
      <c r="AE19" s="41" t="str">
        <f t="shared" si="14"/>
        <v>N</v>
      </c>
      <c r="AF19" s="79">
        <v>1</v>
      </c>
      <c r="AG19" s="50">
        <v>0.721365740740741</v>
      </c>
      <c r="AH19" s="50">
        <f t="shared" si="15"/>
        <v>7.5532407407408006E-2</v>
      </c>
      <c r="AI19" s="61">
        <f t="shared" si="16"/>
        <v>7.0591034960194393E-2</v>
      </c>
      <c r="AJ19" s="49">
        <f t="shared" si="17"/>
        <v>123</v>
      </c>
      <c r="AK19" s="27">
        <v>4</v>
      </c>
      <c r="AL19" s="62">
        <f t="shared" si="18"/>
        <v>75</v>
      </c>
      <c r="AM19" s="38" t="str">
        <f t="shared" si="19"/>
        <v>J</v>
      </c>
      <c r="AN19" s="79">
        <v>2</v>
      </c>
      <c r="AO19" s="87" t="s">
        <v>56</v>
      </c>
      <c r="AP19" s="50" t="str">
        <f t="shared" si="20"/>
        <v>o. Wert.</v>
      </c>
      <c r="AQ19" s="61">
        <f t="shared" si="21"/>
        <v>0</v>
      </c>
      <c r="AR19" s="49" t="str">
        <f t="shared" si="22"/>
        <v xml:space="preserve"> / </v>
      </c>
      <c r="AS19" s="27">
        <v>0</v>
      </c>
      <c r="AT19" s="62" t="str">
        <f t="shared" si="23"/>
        <v>-</v>
      </c>
      <c r="AU19" s="41" t="str">
        <f t="shared" si="24"/>
        <v>N</v>
      </c>
      <c r="AV19" s="62">
        <f t="shared" si="25"/>
        <v>94.1</v>
      </c>
      <c r="AW19" s="62" t="str">
        <f t="shared" si="26"/>
        <v>-</v>
      </c>
      <c r="AX19" s="62" t="str">
        <f t="shared" si="27"/>
        <v>-</v>
      </c>
      <c r="AY19" s="62">
        <f t="shared" si="28"/>
        <v>75</v>
      </c>
      <c r="AZ19" s="62" t="str">
        <f t="shared" si="29"/>
        <v>-</v>
      </c>
      <c r="BA19" s="75">
        <f t="shared" si="30"/>
        <v>2</v>
      </c>
      <c r="BB19" s="25">
        <f t="shared" si="31"/>
        <v>94.1</v>
      </c>
      <c r="BC19" s="25" t="str">
        <f t="shared" si="32"/>
        <v>-</v>
      </c>
      <c r="BD19" s="25" t="str">
        <f t="shared" si="33"/>
        <v>-</v>
      </c>
      <c r="BE19" s="25">
        <f t="shared" si="34"/>
        <v>75</v>
      </c>
      <c r="BF19" s="25" t="str">
        <f t="shared" si="35"/>
        <v>-</v>
      </c>
      <c r="BG19" s="88">
        <f t="shared" si="36"/>
        <v>2</v>
      </c>
      <c r="BH19" s="25">
        <f t="shared" si="37"/>
        <v>94.1</v>
      </c>
      <c r="BI19" s="25" t="str">
        <f t="shared" si="38"/>
        <v>-</v>
      </c>
      <c r="BJ19" s="25" t="str">
        <f t="shared" si="39"/>
        <v>-</v>
      </c>
      <c r="BK19" s="25">
        <f t="shared" si="40"/>
        <v>75</v>
      </c>
      <c r="BL19" s="25" t="str">
        <f t="shared" si="41"/>
        <v>-</v>
      </c>
      <c r="BM19" s="76">
        <f t="shared" si="42"/>
        <v>2</v>
      </c>
      <c r="BN19" s="93">
        <f t="shared" si="43"/>
        <v>2</v>
      </c>
      <c r="BO19" s="63">
        <f t="shared" si="44"/>
        <v>169.1</v>
      </c>
      <c r="BP19" s="51">
        <v>7</v>
      </c>
      <c r="BQ19" s="71">
        <f t="shared" si="45"/>
        <v>109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</row>
    <row r="20" spans="1:90" customFormat="1" x14ac:dyDescent="0.2">
      <c r="A20" s="51"/>
      <c r="B20" s="59">
        <v>19</v>
      </c>
      <c r="C20" s="48" t="s">
        <v>118</v>
      </c>
      <c r="D20" s="25" t="s">
        <v>103</v>
      </c>
      <c r="E20" s="98">
        <v>115</v>
      </c>
      <c r="F20" s="99">
        <v>115</v>
      </c>
      <c r="G20" s="100" t="s">
        <v>8</v>
      </c>
      <c r="H20" s="79">
        <v>2</v>
      </c>
      <c r="I20" s="50">
        <v>0.70458333333333301</v>
      </c>
      <c r="J20" s="50">
        <f t="shared" si="0"/>
        <v>4.9027777777776997E-2</v>
      </c>
      <c r="K20" s="61">
        <f t="shared" si="1"/>
        <v>4.1904083570749602E-2</v>
      </c>
      <c r="L20" s="49">
        <f t="shared" si="2"/>
        <v>122</v>
      </c>
      <c r="M20" s="27">
        <v>5</v>
      </c>
      <c r="N20" s="62">
        <f t="shared" si="3"/>
        <v>76.5</v>
      </c>
      <c r="O20" s="41" t="str">
        <f t="shared" si="4"/>
        <v>J</v>
      </c>
      <c r="P20" s="79">
        <v>2</v>
      </c>
      <c r="Q20" s="50">
        <v>4.5439814814814801E-2</v>
      </c>
      <c r="R20" s="50">
        <f t="shared" si="5"/>
        <v>4.5439814814814801E-2</v>
      </c>
      <c r="S20" s="61">
        <f t="shared" si="6"/>
        <v>3.8837448559670799E-2</v>
      </c>
      <c r="T20" s="49">
        <f t="shared" si="7"/>
        <v>142</v>
      </c>
      <c r="U20" s="27">
        <v>8</v>
      </c>
      <c r="V20" s="62">
        <f t="shared" si="8"/>
        <v>46.2</v>
      </c>
      <c r="W20" s="41" t="str">
        <f t="shared" si="9"/>
        <v>J</v>
      </c>
      <c r="X20" s="79">
        <v>2</v>
      </c>
      <c r="Y20" s="50">
        <v>0.71753472222222203</v>
      </c>
      <c r="Z20" s="50">
        <f t="shared" si="10"/>
        <v>5.9895833333333003E-2</v>
      </c>
      <c r="AA20" s="61">
        <f t="shared" si="11"/>
        <v>5.1193019943019703E-2</v>
      </c>
      <c r="AB20" s="49">
        <f t="shared" si="12"/>
        <v>145</v>
      </c>
      <c r="AC20" s="27">
        <v>8</v>
      </c>
      <c r="AD20" s="62">
        <f t="shared" si="13"/>
        <v>46.2</v>
      </c>
      <c r="AE20" s="41" t="str">
        <f t="shared" si="14"/>
        <v>J</v>
      </c>
      <c r="AF20" s="79">
        <v>1</v>
      </c>
      <c r="AG20" s="80" t="s">
        <v>134</v>
      </c>
      <c r="AH20" s="50">
        <f t="shared" si="15"/>
        <v>0</v>
      </c>
      <c r="AI20" s="61">
        <f t="shared" si="16"/>
        <v>0</v>
      </c>
      <c r="AJ20" s="49" t="str">
        <f t="shared" si="17"/>
        <v xml:space="preserve"> / </v>
      </c>
      <c r="AK20" s="27">
        <v>12</v>
      </c>
      <c r="AL20" s="62">
        <f t="shared" si="18"/>
        <v>8.3000000000000007</v>
      </c>
      <c r="AM20" s="38" t="str">
        <f t="shared" si="19"/>
        <v>N</v>
      </c>
      <c r="AN20" s="79">
        <v>2</v>
      </c>
      <c r="AO20" s="87" t="s">
        <v>56</v>
      </c>
      <c r="AP20" s="50" t="str">
        <f t="shared" si="20"/>
        <v>o. Wert.</v>
      </c>
      <c r="AQ20" s="61">
        <f t="shared" si="21"/>
        <v>0</v>
      </c>
      <c r="AR20" s="49" t="str">
        <f t="shared" si="22"/>
        <v xml:space="preserve"> / </v>
      </c>
      <c r="AS20" s="27">
        <v>0</v>
      </c>
      <c r="AT20" s="62" t="str">
        <f t="shared" si="23"/>
        <v>-</v>
      </c>
      <c r="AU20" s="41" t="str">
        <f t="shared" si="24"/>
        <v>N</v>
      </c>
      <c r="AV20" s="62">
        <f t="shared" si="25"/>
        <v>76.5</v>
      </c>
      <c r="AW20" s="62">
        <f t="shared" si="26"/>
        <v>46.2</v>
      </c>
      <c r="AX20" s="62">
        <f t="shared" si="27"/>
        <v>46.2</v>
      </c>
      <c r="AY20" s="62">
        <f t="shared" si="28"/>
        <v>8.3000000000000007</v>
      </c>
      <c r="AZ20" s="62" t="str">
        <f t="shared" si="29"/>
        <v>-</v>
      </c>
      <c r="BA20" s="75">
        <f t="shared" si="30"/>
        <v>4</v>
      </c>
      <c r="BB20" s="25">
        <f t="shared" si="31"/>
        <v>76.5</v>
      </c>
      <c r="BC20" s="25">
        <f t="shared" si="32"/>
        <v>46.2</v>
      </c>
      <c r="BD20" s="25">
        <f t="shared" si="33"/>
        <v>46.2</v>
      </c>
      <c r="BE20" s="25">
        <f t="shared" si="34"/>
        <v>8.3000000000000007</v>
      </c>
      <c r="BF20" s="25" t="str">
        <f t="shared" si="35"/>
        <v>-</v>
      </c>
      <c r="BG20" s="88">
        <f t="shared" si="36"/>
        <v>4</v>
      </c>
      <c r="BH20" s="25">
        <f t="shared" si="37"/>
        <v>76.5</v>
      </c>
      <c r="BI20" s="25">
        <f t="shared" si="38"/>
        <v>46.2</v>
      </c>
      <c r="BJ20" s="25">
        <f t="shared" si="39"/>
        <v>46.2</v>
      </c>
      <c r="BK20" s="25" t="str">
        <f t="shared" si="40"/>
        <v>-</v>
      </c>
      <c r="BL20" s="25" t="str">
        <f t="shared" si="41"/>
        <v>-</v>
      </c>
      <c r="BM20" s="76">
        <f t="shared" si="42"/>
        <v>4</v>
      </c>
      <c r="BN20" s="93">
        <f t="shared" si="43"/>
        <v>3</v>
      </c>
      <c r="BO20" s="63">
        <f t="shared" si="44"/>
        <v>168.9</v>
      </c>
      <c r="BP20" s="51">
        <v>8</v>
      </c>
      <c r="BQ20" s="71">
        <f t="shared" si="45"/>
        <v>122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</row>
    <row r="21" spans="1:90" customFormat="1" x14ac:dyDescent="0.2">
      <c r="A21" s="51"/>
      <c r="B21" s="59" t="s">
        <v>24</v>
      </c>
      <c r="C21" s="48" t="s">
        <v>136</v>
      </c>
      <c r="D21" s="25" t="s">
        <v>137</v>
      </c>
      <c r="E21" s="98">
        <v>106</v>
      </c>
      <c r="F21" s="99">
        <f>E21</f>
        <v>106</v>
      </c>
      <c r="G21" s="100" t="s">
        <v>7</v>
      </c>
      <c r="H21" s="79">
        <v>0</v>
      </c>
      <c r="I21" s="50" t="s">
        <v>56</v>
      </c>
      <c r="J21" s="50" t="str">
        <f t="shared" si="0"/>
        <v>o. Wert.</v>
      </c>
      <c r="K21" s="61">
        <f t="shared" si="1"/>
        <v>0</v>
      </c>
      <c r="L21" s="49" t="str">
        <f t="shared" si="2"/>
        <v xml:space="preserve"> / </v>
      </c>
      <c r="M21" s="27">
        <v>0</v>
      </c>
      <c r="N21" s="62" t="str">
        <f t="shared" si="3"/>
        <v>-</v>
      </c>
      <c r="O21" s="41" t="str">
        <f t="shared" si="4"/>
        <v>N</v>
      </c>
      <c r="P21" s="79">
        <v>0</v>
      </c>
      <c r="Q21" s="50" t="s">
        <v>56</v>
      </c>
      <c r="R21" s="50" t="str">
        <f t="shared" si="5"/>
        <v>o. Wert.</v>
      </c>
      <c r="S21" s="61">
        <f t="shared" si="6"/>
        <v>0</v>
      </c>
      <c r="T21" s="49" t="str">
        <f t="shared" si="7"/>
        <v xml:space="preserve"> / </v>
      </c>
      <c r="U21" s="27">
        <v>0</v>
      </c>
      <c r="V21" s="62" t="str">
        <f t="shared" si="8"/>
        <v>-</v>
      </c>
      <c r="W21" s="41" t="str">
        <f t="shared" si="9"/>
        <v>N</v>
      </c>
      <c r="X21" s="79">
        <v>2</v>
      </c>
      <c r="Y21" s="50">
        <v>0.71025462962963004</v>
      </c>
      <c r="Z21" s="50">
        <f t="shared" si="10"/>
        <v>5.2615740740740997E-2</v>
      </c>
      <c r="AA21" s="61">
        <f t="shared" si="11"/>
        <v>4.8718278463649102E-2</v>
      </c>
      <c r="AB21" s="49">
        <f t="shared" si="12"/>
        <v>127</v>
      </c>
      <c r="AC21" s="27">
        <v>6</v>
      </c>
      <c r="AD21" s="62">
        <f t="shared" si="13"/>
        <v>61.5</v>
      </c>
      <c r="AE21" s="41" t="str">
        <f t="shared" si="14"/>
        <v>J</v>
      </c>
      <c r="AF21" s="79">
        <v>2</v>
      </c>
      <c r="AG21" s="50">
        <v>0.72438657407407403</v>
      </c>
      <c r="AH21" s="50">
        <f t="shared" si="15"/>
        <v>7.8553240740741007E-2</v>
      </c>
      <c r="AI21" s="61">
        <f t="shared" si="16"/>
        <v>7.2734482167352801E-2</v>
      </c>
      <c r="AJ21" s="49">
        <f t="shared" si="17"/>
        <v>127</v>
      </c>
      <c r="AK21" s="27">
        <v>7</v>
      </c>
      <c r="AL21" s="62">
        <f t="shared" si="18"/>
        <v>50</v>
      </c>
      <c r="AM21" s="38" t="str">
        <f t="shared" si="19"/>
        <v>J</v>
      </c>
      <c r="AN21" s="79">
        <v>0</v>
      </c>
      <c r="AO21" s="87" t="s">
        <v>56</v>
      </c>
      <c r="AP21" s="50" t="str">
        <f t="shared" si="20"/>
        <v>o. Wert.</v>
      </c>
      <c r="AQ21" s="61">
        <f t="shared" si="21"/>
        <v>0</v>
      </c>
      <c r="AR21" s="49" t="str">
        <f t="shared" si="22"/>
        <v xml:space="preserve"> / </v>
      </c>
      <c r="AS21" s="27">
        <v>0</v>
      </c>
      <c r="AT21" s="62" t="str">
        <f t="shared" si="23"/>
        <v>-</v>
      </c>
      <c r="AU21" s="41" t="str">
        <f t="shared" si="24"/>
        <v>N</v>
      </c>
      <c r="AV21" s="62" t="str">
        <f t="shared" si="25"/>
        <v>-</v>
      </c>
      <c r="AW21" s="62" t="str">
        <f t="shared" si="26"/>
        <v>-</v>
      </c>
      <c r="AX21" s="62">
        <f t="shared" si="27"/>
        <v>61.5</v>
      </c>
      <c r="AY21" s="62">
        <f t="shared" si="28"/>
        <v>50</v>
      </c>
      <c r="AZ21" s="62" t="str">
        <f t="shared" si="29"/>
        <v>-</v>
      </c>
      <c r="BA21" s="75">
        <f t="shared" si="30"/>
        <v>2</v>
      </c>
      <c r="BB21" s="25" t="str">
        <f t="shared" si="31"/>
        <v>-</v>
      </c>
      <c r="BC21" s="25" t="str">
        <f t="shared" si="32"/>
        <v>-</v>
      </c>
      <c r="BD21" s="25">
        <f t="shared" si="33"/>
        <v>61.5</v>
      </c>
      <c r="BE21" s="25">
        <f t="shared" si="34"/>
        <v>50</v>
      </c>
      <c r="BF21" s="25" t="str">
        <f t="shared" si="35"/>
        <v>-</v>
      </c>
      <c r="BG21" s="88">
        <f t="shared" si="36"/>
        <v>2</v>
      </c>
      <c r="BH21" s="25" t="str">
        <f t="shared" si="37"/>
        <v>-</v>
      </c>
      <c r="BI21" s="25" t="str">
        <f t="shared" si="38"/>
        <v>-</v>
      </c>
      <c r="BJ21" s="25">
        <f t="shared" si="39"/>
        <v>61.5</v>
      </c>
      <c r="BK21" s="25">
        <f t="shared" si="40"/>
        <v>50</v>
      </c>
      <c r="BL21" s="25" t="str">
        <f t="shared" si="41"/>
        <v>-</v>
      </c>
      <c r="BM21" s="76">
        <f t="shared" si="42"/>
        <v>2</v>
      </c>
      <c r="BN21" s="93">
        <f t="shared" si="43"/>
        <v>2</v>
      </c>
      <c r="BO21" s="63">
        <f t="shared" si="44"/>
        <v>111.5</v>
      </c>
      <c r="BP21" s="51">
        <v>9</v>
      </c>
      <c r="BQ21" s="71">
        <f t="shared" si="45"/>
        <v>113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</row>
    <row r="22" spans="1:90" s="23" customFormat="1" x14ac:dyDescent="0.2">
      <c r="A22" s="51"/>
      <c r="B22" s="59" t="s">
        <v>10</v>
      </c>
      <c r="C22" s="48" t="s">
        <v>132</v>
      </c>
      <c r="D22" s="25" t="s">
        <v>133</v>
      </c>
      <c r="E22" s="98">
        <v>108</v>
      </c>
      <c r="F22" s="99">
        <v>108</v>
      </c>
      <c r="G22" s="100" t="s">
        <v>7</v>
      </c>
      <c r="H22" s="79">
        <v>0</v>
      </c>
      <c r="I22" s="50" t="s">
        <v>56</v>
      </c>
      <c r="J22" s="50" t="str">
        <f t="shared" si="0"/>
        <v>o. Wert.</v>
      </c>
      <c r="K22" s="61">
        <f t="shared" si="1"/>
        <v>0</v>
      </c>
      <c r="L22" s="49" t="str">
        <f t="shared" si="2"/>
        <v xml:space="preserve"> / </v>
      </c>
      <c r="M22" s="27">
        <v>0</v>
      </c>
      <c r="N22" s="62" t="str">
        <f t="shared" si="3"/>
        <v>-</v>
      </c>
      <c r="O22" s="41" t="str">
        <f t="shared" si="4"/>
        <v>N</v>
      </c>
      <c r="P22" s="79">
        <v>0</v>
      </c>
      <c r="Q22" s="50" t="s">
        <v>56</v>
      </c>
      <c r="R22" s="50" t="str">
        <f t="shared" si="5"/>
        <v>o. Wert.</v>
      </c>
      <c r="S22" s="61">
        <f t="shared" si="6"/>
        <v>0</v>
      </c>
      <c r="T22" s="49" t="str">
        <f t="shared" si="7"/>
        <v xml:space="preserve"> / </v>
      </c>
      <c r="U22" s="27">
        <v>0</v>
      </c>
      <c r="V22" s="62" t="str">
        <f t="shared" si="8"/>
        <v>-</v>
      </c>
      <c r="W22" s="41" t="str">
        <f t="shared" si="9"/>
        <v>N</v>
      </c>
      <c r="X22" s="79"/>
      <c r="Y22" s="50">
        <v>0.70234953703703695</v>
      </c>
      <c r="Z22" s="50">
        <f t="shared" si="10"/>
        <v>4.4710648148147999E-2</v>
      </c>
      <c r="AA22" s="61">
        <f t="shared" si="11"/>
        <v>4.1398748285322202E-2</v>
      </c>
      <c r="AB22" s="49">
        <f t="shared" si="12"/>
        <v>108</v>
      </c>
      <c r="AC22" s="27">
        <v>1</v>
      </c>
      <c r="AD22" s="62">
        <f t="shared" si="13"/>
        <v>100</v>
      </c>
      <c r="AE22" s="41" t="str">
        <f t="shared" si="14"/>
        <v>J</v>
      </c>
      <c r="AF22" s="79">
        <v>0</v>
      </c>
      <c r="AG22" s="50" t="s">
        <v>56</v>
      </c>
      <c r="AH22" s="50" t="str">
        <f t="shared" si="15"/>
        <v>o. Wert.</v>
      </c>
      <c r="AI22" s="61">
        <f t="shared" si="16"/>
        <v>0</v>
      </c>
      <c r="AJ22" s="49" t="str">
        <f t="shared" si="17"/>
        <v xml:space="preserve"> / </v>
      </c>
      <c r="AK22" s="27">
        <v>0</v>
      </c>
      <c r="AL22" s="62" t="str">
        <f t="shared" si="18"/>
        <v>-</v>
      </c>
      <c r="AM22" s="38" t="str">
        <f t="shared" si="19"/>
        <v>N</v>
      </c>
      <c r="AN22" s="79">
        <v>0</v>
      </c>
      <c r="AO22" s="87" t="s">
        <v>56</v>
      </c>
      <c r="AP22" s="50" t="str">
        <f t="shared" si="20"/>
        <v>o. Wert.</v>
      </c>
      <c r="AQ22" s="61">
        <f t="shared" si="21"/>
        <v>0</v>
      </c>
      <c r="AR22" s="49" t="str">
        <f t="shared" si="22"/>
        <v xml:space="preserve"> / </v>
      </c>
      <c r="AS22" s="27">
        <v>0</v>
      </c>
      <c r="AT22" s="62" t="str">
        <f t="shared" si="23"/>
        <v>-</v>
      </c>
      <c r="AU22" s="41" t="str">
        <f t="shared" si="24"/>
        <v>N</v>
      </c>
      <c r="AV22" s="62" t="str">
        <f t="shared" si="25"/>
        <v>-</v>
      </c>
      <c r="AW22" s="62" t="str">
        <f t="shared" si="26"/>
        <v>-</v>
      </c>
      <c r="AX22" s="62">
        <f t="shared" si="27"/>
        <v>100</v>
      </c>
      <c r="AY22" s="62" t="str">
        <f t="shared" si="28"/>
        <v>-</v>
      </c>
      <c r="AZ22" s="62" t="str">
        <f t="shared" si="29"/>
        <v>-</v>
      </c>
      <c r="BA22" s="75">
        <f t="shared" si="30"/>
        <v>1</v>
      </c>
      <c r="BB22" s="25" t="str">
        <f t="shared" si="31"/>
        <v>-</v>
      </c>
      <c r="BC22" s="25" t="str">
        <f t="shared" si="32"/>
        <v>-</v>
      </c>
      <c r="BD22" s="25">
        <f t="shared" si="33"/>
        <v>100</v>
      </c>
      <c r="BE22" s="25" t="str">
        <f t="shared" si="34"/>
        <v>-</v>
      </c>
      <c r="BF22" s="25" t="str">
        <f t="shared" si="35"/>
        <v>-</v>
      </c>
      <c r="BG22" s="88">
        <f t="shared" si="36"/>
        <v>1</v>
      </c>
      <c r="BH22" s="25" t="str">
        <f t="shared" si="37"/>
        <v>-</v>
      </c>
      <c r="BI22" s="25" t="str">
        <f t="shared" si="38"/>
        <v>-</v>
      </c>
      <c r="BJ22" s="25">
        <f t="shared" si="39"/>
        <v>100</v>
      </c>
      <c r="BK22" s="25" t="str">
        <f t="shared" si="40"/>
        <v>-</v>
      </c>
      <c r="BL22" s="25" t="str">
        <f t="shared" si="41"/>
        <v>-</v>
      </c>
      <c r="BM22" s="76">
        <f t="shared" si="42"/>
        <v>1</v>
      </c>
      <c r="BN22" s="93">
        <f t="shared" si="43"/>
        <v>1</v>
      </c>
      <c r="BO22" s="63">
        <f t="shared" si="44"/>
        <v>100</v>
      </c>
      <c r="BP22" s="51">
        <v>10</v>
      </c>
      <c r="BQ22" s="71">
        <f t="shared" si="45"/>
        <v>108</v>
      </c>
      <c r="BR22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</row>
    <row r="23" spans="1:90" customFormat="1" ht="13.5" customHeight="1" x14ac:dyDescent="0.2">
      <c r="A23" s="51"/>
      <c r="B23" s="59">
        <v>4</v>
      </c>
      <c r="C23" s="48" t="s">
        <v>90</v>
      </c>
      <c r="D23" s="25" t="s">
        <v>112</v>
      </c>
      <c r="E23" s="98">
        <v>114</v>
      </c>
      <c r="F23" s="99">
        <v>114</v>
      </c>
      <c r="G23" s="100" t="s">
        <v>8</v>
      </c>
      <c r="H23" s="79"/>
      <c r="I23" s="50">
        <v>0.704548611111111</v>
      </c>
      <c r="J23" s="50">
        <f t="shared" si="0"/>
        <v>4.8993055555554998E-2</v>
      </c>
      <c r="K23" s="61">
        <f t="shared" si="1"/>
        <v>4.2976364522416703E-2</v>
      </c>
      <c r="L23" s="49">
        <f t="shared" si="2"/>
        <v>122</v>
      </c>
      <c r="M23" s="27">
        <v>7</v>
      </c>
      <c r="N23" s="62">
        <f t="shared" si="3"/>
        <v>64.7</v>
      </c>
      <c r="O23" s="41" t="str">
        <f t="shared" si="4"/>
        <v>J</v>
      </c>
      <c r="P23" s="79"/>
      <c r="Q23" s="50" t="s">
        <v>56</v>
      </c>
      <c r="R23" s="50" t="str">
        <f t="shared" si="5"/>
        <v>o. Wert.</v>
      </c>
      <c r="S23" s="61">
        <f t="shared" si="6"/>
        <v>0</v>
      </c>
      <c r="T23" s="49" t="str">
        <f t="shared" si="7"/>
        <v xml:space="preserve"> / </v>
      </c>
      <c r="U23" s="27">
        <v>0</v>
      </c>
      <c r="V23" s="62" t="str">
        <f t="shared" si="8"/>
        <v>-</v>
      </c>
      <c r="W23" s="41" t="str">
        <f t="shared" si="9"/>
        <v>N</v>
      </c>
      <c r="X23" s="79"/>
      <c r="Y23" s="50" t="s">
        <v>56</v>
      </c>
      <c r="Z23" s="50" t="str">
        <f t="shared" si="10"/>
        <v>o. Wert.</v>
      </c>
      <c r="AA23" s="61">
        <f t="shared" si="11"/>
        <v>0</v>
      </c>
      <c r="AB23" s="49" t="str">
        <f t="shared" si="12"/>
        <v xml:space="preserve"> / </v>
      </c>
      <c r="AC23" s="27">
        <v>0</v>
      </c>
      <c r="AD23" s="62" t="str">
        <f t="shared" si="13"/>
        <v>-</v>
      </c>
      <c r="AE23" s="41" t="str">
        <f t="shared" si="14"/>
        <v>N</v>
      </c>
      <c r="AF23" s="79">
        <v>0</v>
      </c>
      <c r="AG23" s="50">
        <v>0.73141203703703705</v>
      </c>
      <c r="AH23" s="50">
        <f t="shared" si="15"/>
        <v>8.5578703703704004E-2</v>
      </c>
      <c r="AI23" s="61">
        <f t="shared" si="16"/>
        <v>7.5069038336582503E-2</v>
      </c>
      <c r="AJ23" s="49">
        <f t="shared" si="17"/>
        <v>139</v>
      </c>
      <c r="AK23" s="27">
        <v>9</v>
      </c>
      <c r="AL23" s="62">
        <f t="shared" si="18"/>
        <v>33.299999999999997</v>
      </c>
      <c r="AM23" s="38" t="str">
        <f t="shared" si="19"/>
        <v>J</v>
      </c>
      <c r="AN23" s="79"/>
      <c r="AO23" s="87" t="s">
        <v>56</v>
      </c>
      <c r="AP23" s="50" t="str">
        <f t="shared" si="20"/>
        <v>o. Wert.</v>
      </c>
      <c r="AQ23" s="61">
        <f t="shared" si="21"/>
        <v>0</v>
      </c>
      <c r="AR23" s="49" t="str">
        <f t="shared" si="22"/>
        <v xml:space="preserve"> / </v>
      </c>
      <c r="AS23" s="27">
        <v>0</v>
      </c>
      <c r="AT23" s="62" t="str">
        <f t="shared" si="23"/>
        <v>-</v>
      </c>
      <c r="AU23" s="41" t="str">
        <f t="shared" si="24"/>
        <v>N</v>
      </c>
      <c r="AV23" s="62">
        <f t="shared" si="25"/>
        <v>64.7</v>
      </c>
      <c r="AW23" s="62" t="str">
        <f t="shared" si="26"/>
        <v>-</v>
      </c>
      <c r="AX23" s="62" t="str">
        <f t="shared" si="27"/>
        <v>-</v>
      </c>
      <c r="AY23" s="62">
        <f t="shared" si="28"/>
        <v>33.299999999999997</v>
      </c>
      <c r="AZ23" s="62" t="str">
        <f t="shared" si="29"/>
        <v>-</v>
      </c>
      <c r="BA23" s="75">
        <f t="shared" si="30"/>
        <v>2</v>
      </c>
      <c r="BB23" s="25">
        <f t="shared" si="31"/>
        <v>64.7</v>
      </c>
      <c r="BC23" s="25" t="str">
        <f t="shared" si="32"/>
        <v>-</v>
      </c>
      <c r="BD23" s="25" t="str">
        <f t="shared" si="33"/>
        <v>-</v>
      </c>
      <c r="BE23" s="25">
        <f t="shared" si="34"/>
        <v>33.299999999999997</v>
      </c>
      <c r="BF23" s="25" t="str">
        <f t="shared" si="35"/>
        <v>-</v>
      </c>
      <c r="BG23" s="88">
        <f t="shared" si="36"/>
        <v>2</v>
      </c>
      <c r="BH23" s="25">
        <f t="shared" si="37"/>
        <v>64.7</v>
      </c>
      <c r="BI23" s="25" t="str">
        <f t="shared" si="38"/>
        <v>-</v>
      </c>
      <c r="BJ23" s="25" t="str">
        <f t="shared" si="39"/>
        <v>-</v>
      </c>
      <c r="BK23" s="25">
        <f t="shared" si="40"/>
        <v>33.299999999999997</v>
      </c>
      <c r="BL23" s="25" t="str">
        <f t="shared" si="41"/>
        <v>-</v>
      </c>
      <c r="BM23" s="76">
        <f t="shared" si="42"/>
        <v>2</v>
      </c>
      <c r="BN23" s="93">
        <f t="shared" si="43"/>
        <v>2</v>
      </c>
      <c r="BO23" s="63">
        <f t="shared" si="44"/>
        <v>98</v>
      </c>
      <c r="BP23" s="51">
        <v>11</v>
      </c>
      <c r="BQ23" s="71">
        <f t="shared" si="45"/>
        <v>120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</row>
    <row r="24" spans="1:90" customFormat="1" x14ac:dyDescent="0.2">
      <c r="A24" s="51"/>
      <c r="B24" s="59">
        <v>3636</v>
      </c>
      <c r="C24" s="48" t="s">
        <v>61</v>
      </c>
      <c r="D24" s="25" t="s">
        <v>96</v>
      </c>
      <c r="E24" s="98">
        <v>97</v>
      </c>
      <c r="F24" s="99">
        <v>97</v>
      </c>
      <c r="G24" s="100" t="s">
        <v>8</v>
      </c>
      <c r="H24" s="79">
        <v>3</v>
      </c>
      <c r="I24" s="50">
        <v>0.69989583333333305</v>
      </c>
      <c r="J24" s="50">
        <f t="shared" si="0"/>
        <v>4.4340277777777E-2</v>
      </c>
      <c r="K24" s="61">
        <f t="shared" si="1"/>
        <v>4.4340277777777E-2</v>
      </c>
      <c r="L24" s="49">
        <f t="shared" si="2"/>
        <v>110</v>
      </c>
      <c r="M24" s="27">
        <v>10</v>
      </c>
      <c r="N24" s="62">
        <f t="shared" si="3"/>
        <v>47.1</v>
      </c>
      <c r="O24" s="41" t="str">
        <f t="shared" si="4"/>
        <v>J</v>
      </c>
      <c r="P24" s="79">
        <v>3</v>
      </c>
      <c r="Q24" s="50">
        <v>4.1655092592592598E-2</v>
      </c>
      <c r="R24" s="50">
        <f t="shared" si="5"/>
        <v>4.1655092592592598E-2</v>
      </c>
      <c r="S24" s="61">
        <f t="shared" si="6"/>
        <v>4.1655092592592598E-2</v>
      </c>
      <c r="T24" s="49">
        <f t="shared" si="7"/>
        <v>130</v>
      </c>
      <c r="U24" s="27">
        <v>11</v>
      </c>
      <c r="V24" s="62">
        <f t="shared" si="8"/>
        <v>23.1</v>
      </c>
      <c r="W24" s="41" t="str">
        <f t="shared" si="9"/>
        <v>J</v>
      </c>
      <c r="X24" s="79">
        <v>2</v>
      </c>
      <c r="Y24" s="50" t="s">
        <v>56</v>
      </c>
      <c r="Z24" s="50" t="str">
        <f t="shared" si="10"/>
        <v>o. Wert.</v>
      </c>
      <c r="AA24" s="61">
        <f t="shared" si="11"/>
        <v>0</v>
      </c>
      <c r="AB24" s="49" t="str">
        <f t="shared" si="12"/>
        <v xml:space="preserve"> / </v>
      </c>
      <c r="AC24" s="27">
        <v>0</v>
      </c>
      <c r="AD24" s="62" t="str">
        <f t="shared" si="13"/>
        <v>-</v>
      </c>
      <c r="AE24" s="41" t="str">
        <f t="shared" si="14"/>
        <v>N</v>
      </c>
      <c r="AF24" s="79">
        <v>1</v>
      </c>
      <c r="AG24" s="50">
        <v>0.72111111111111104</v>
      </c>
      <c r="AH24" s="50">
        <f t="shared" si="15"/>
        <v>7.5277777777777999E-2</v>
      </c>
      <c r="AI24" s="61">
        <f t="shared" si="16"/>
        <v>7.6814058956916301E-2</v>
      </c>
      <c r="AJ24" s="49">
        <f t="shared" si="17"/>
        <v>122</v>
      </c>
      <c r="AK24" s="27">
        <v>10</v>
      </c>
      <c r="AL24" s="62">
        <f t="shared" si="18"/>
        <v>25</v>
      </c>
      <c r="AM24" s="38" t="str">
        <f t="shared" si="19"/>
        <v>J</v>
      </c>
      <c r="AN24" s="79">
        <v>2</v>
      </c>
      <c r="AO24" s="87" t="s">
        <v>56</v>
      </c>
      <c r="AP24" s="50" t="str">
        <f t="shared" si="20"/>
        <v>o. Wert.</v>
      </c>
      <c r="AQ24" s="61">
        <f t="shared" si="21"/>
        <v>0</v>
      </c>
      <c r="AR24" s="49" t="str">
        <f t="shared" si="22"/>
        <v xml:space="preserve"> / </v>
      </c>
      <c r="AS24" s="27">
        <v>0</v>
      </c>
      <c r="AT24" s="62" t="str">
        <f t="shared" si="23"/>
        <v>-</v>
      </c>
      <c r="AU24" s="41" t="str">
        <f t="shared" si="24"/>
        <v>N</v>
      </c>
      <c r="AV24" s="62">
        <f t="shared" si="25"/>
        <v>47.1</v>
      </c>
      <c r="AW24" s="62">
        <f t="shared" si="26"/>
        <v>23.1</v>
      </c>
      <c r="AX24" s="62" t="str">
        <f t="shared" si="27"/>
        <v>-</v>
      </c>
      <c r="AY24" s="62">
        <f t="shared" si="28"/>
        <v>25</v>
      </c>
      <c r="AZ24" s="62" t="str">
        <f t="shared" si="29"/>
        <v>-</v>
      </c>
      <c r="BA24" s="75">
        <f t="shared" si="30"/>
        <v>3</v>
      </c>
      <c r="BB24" s="25">
        <f t="shared" si="31"/>
        <v>47.1</v>
      </c>
      <c r="BC24" s="25">
        <f t="shared" si="32"/>
        <v>23.1</v>
      </c>
      <c r="BD24" s="25" t="str">
        <f t="shared" si="33"/>
        <v>-</v>
      </c>
      <c r="BE24" s="25">
        <f t="shared" si="34"/>
        <v>25</v>
      </c>
      <c r="BF24" s="25" t="str">
        <f t="shared" si="35"/>
        <v>-</v>
      </c>
      <c r="BG24" s="88">
        <f t="shared" si="36"/>
        <v>3</v>
      </c>
      <c r="BH24" s="25">
        <f t="shared" si="37"/>
        <v>47.1</v>
      </c>
      <c r="BI24" s="25">
        <f t="shared" si="38"/>
        <v>23.1</v>
      </c>
      <c r="BJ24" s="25" t="str">
        <f t="shared" si="39"/>
        <v>-</v>
      </c>
      <c r="BK24" s="25">
        <f t="shared" si="40"/>
        <v>25</v>
      </c>
      <c r="BL24" s="25" t="str">
        <f t="shared" si="41"/>
        <v>-</v>
      </c>
      <c r="BM24" s="76">
        <f t="shared" si="42"/>
        <v>3</v>
      </c>
      <c r="BN24" s="93">
        <f t="shared" si="43"/>
        <v>3</v>
      </c>
      <c r="BO24" s="63">
        <f t="shared" si="44"/>
        <v>95.2</v>
      </c>
      <c r="BP24" s="51">
        <v>12</v>
      </c>
      <c r="BQ24" s="71">
        <f t="shared" si="45"/>
        <v>105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</row>
    <row r="25" spans="1:90" customFormat="1" x14ac:dyDescent="0.2">
      <c r="A25" s="51"/>
      <c r="B25" s="59">
        <v>2903</v>
      </c>
      <c r="C25" s="48" t="s">
        <v>32</v>
      </c>
      <c r="D25" s="25" t="s">
        <v>100</v>
      </c>
      <c r="E25" s="98">
        <v>110</v>
      </c>
      <c r="F25" s="99">
        <f t="shared" ref="F25:F31" si="46">E25</f>
        <v>110</v>
      </c>
      <c r="G25" s="100" t="s">
        <v>8</v>
      </c>
      <c r="H25" s="79">
        <v>2</v>
      </c>
      <c r="I25" s="50">
        <v>0.71126157407407398</v>
      </c>
      <c r="J25" s="50">
        <f t="shared" si="0"/>
        <v>5.5706018518518002E-2</v>
      </c>
      <c r="K25" s="61">
        <f t="shared" si="1"/>
        <v>4.9737516534391103E-2</v>
      </c>
      <c r="L25" s="49">
        <f t="shared" si="2"/>
        <v>138</v>
      </c>
      <c r="M25" s="27">
        <v>16</v>
      </c>
      <c r="N25" s="62">
        <f t="shared" si="3"/>
        <v>11.8</v>
      </c>
      <c r="O25" s="41" t="str">
        <f t="shared" si="4"/>
        <v>J</v>
      </c>
      <c r="P25" s="79">
        <v>2</v>
      </c>
      <c r="Q25" s="50" t="s">
        <v>56</v>
      </c>
      <c r="R25" s="50" t="str">
        <f t="shared" si="5"/>
        <v>o. Wert.</v>
      </c>
      <c r="S25" s="61">
        <f t="shared" si="6"/>
        <v>0</v>
      </c>
      <c r="T25" s="49" t="str">
        <f t="shared" si="7"/>
        <v xml:space="preserve"> / </v>
      </c>
      <c r="U25" s="27">
        <v>0</v>
      </c>
      <c r="V25" s="62" t="str">
        <f t="shared" si="8"/>
        <v>-</v>
      </c>
      <c r="W25" s="41" t="str">
        <f t="shared" si="9"/>
        <v>N</v>
      </c>
      <c r="X25" s="79">
        <v>2</v>
      </c>
      <c r="Y25" s="50">
        <v>0.71918981481481503</v>
      </c>
      <c r="Z25" s="50">
        <f t="shared" si="10"/>
        <v>6.1550925925926002E-2</v>
      </c>
      <c r="AA25" s="61">
        <f t="shared" si="11"/>
        <v>5.4956183862433901E-2</v>
      </c>
      <c r="AB25" s="49">
        <f t="shared" si="12"/>
        <v>149</v>
      </c>
      <c r="AC25" s="27">
        <v>9</v>
      </c>
      <c r="AD25" s="62">
        <f t="shared" si="13"/>
        <v>38.5</v>
      </c>
      <c r="AE25" s="41" t="str">
        <f t="shared" si="14"/>
        <v>J</v>
      </c>
      <c r="AF25" s="79">
        <v>1</v>
      </c>
      <c r="AG25" s="50">
        <v>0.72677083333333303</v>
      </c>
      <c r="AH25" s="50">
        <f t="shared" si="15"/>
        <v>8.0937499999999996E-2</v>
      </c>
      <c r="AI25" s="61">
        <f t="shared" si="16"/>
        <v>7.2916666666666699E-2</v>
      </c>
      <c r="AJ25" s="49">
        <f t="shared" si="17"/>
        <v>131</v>
      </c>
      <c r="AK25" s="27">
        <v>8</v>
      </c>
      <c r="AL25" s="62">
        <f t="shared" si="18"/>
        <v>41.7</v>
      </c>
      <c r="AM25" s="38" t="str">
        <f t="shared" si="19"/>
        <v>J</v>
      </c>
      <c r="AN25" s="79">
        <v>2</v>
      </c>
      <c r="AO25" s="87" t="s">
        <v>56</v>
      </c>
      <c r="AP25" s="50" t="str">
        <f t="shared" si="20"/>
        <v>o. Wert.</v>
      </c>
      <c r="AQ25" s="61">
        <f t="shared" si="21"/>
        <v>0</v>
      </c>
      <c r="AR25" s="49" t="str">
        <f t="shared" si="22"/>
        <v xml:space="preserve"> / </v>
      </c>
      <c r="AS25" s="27">
        <v>0</v>
      </c>
      <c r="AT25" s="62" t="str">
        <f t="shared" si="23"/>
        <v>-</v>
      </c>
      <c r="AU25" s="41" t="str">
        <f t="shared" si="24"/>
        <v>N</v>
      </c>
      <c r="AV25" s="62">
        <f t="shared" si="25"/>
        <v>11.8</v>
      </c>
      <c r="AW25" s="62" t="str">
        <f t="shared" si="26"/>
        <v>-</v>
      </c>
      <c r="AX25" s="62">
        <f t="shared" si="27"/>
        <v>38.5</v>
      </c>
      <c r="AY25" s="62">
        <f t="shared" si="28"/>
        <v>41.7</v>
      </c>
      <c r="AZ25" s="62" t="str">
        <f t="shared" si="29"/>
        <v>-</v>
      </c>
      <c r="BA25" s="75">
        <f t="shared" si="30"/>
        <v>3</v>
      </c>
      <c r="BB25" s="25">
        <f t="shared" si="31"/>
        <v>11.8</v>
      </c>
      <c r="BC25" s="25" t="str">
        <f t="shared" si="32"/>
        <v>-</v>
      </c>
      <c r="BD25" s="25">
        <f t="shared" si="33"/>
        <v>38.5</v>
      </c>
      <c r="BE25" s="25">
        <f t="shared" si="34"/>
        <v>41.7</v>
      </c>
      <c r="BF25" s="25" t="str">
        <f t="shared" si="35"/>
        <v>-</v>
      </c>
      <c r="BG25" s="88">
        <f t="shared" si="36"/>
        <v>3</v>
      </c>
      <c r="BH25" s="25">
        <f t="shared" si="37"/>
        <v>11.8</v>
      </c>
      <c r="BI25" s="25" t="str">
        <f t="shared" si="38"/>
        <v>-</v>
      </c>
      <c r="BJ25" s="25">
        <f t="shared" si="39"/>
        <v>38.5</v>
      </c>
      <c r="BK25" s="25">
        <f t="shared" si="40"/>
        <v>41.7</v>
      </c>
      <c r="BL25" s="25" t="str">
        <f t="shared" si="41"/>
        <v>-</v>
      </c>
      <c r="BM25" s="76">
        <f t="shared" si="42"/>
        <v>3</v>
      </c>
      <c r="BN25" s="93">
        <f t="shared" si="43"/>
        <v>3</v>
      </c>
      <c r="BO25" s="63">
        <f t="shared" si="44"/>
        <v>92</v>
      </c>
      <c r="BP25" s="51">
        <v>13</v>
      </c>
      <c r="BQ25" s="71">
        <f t="shared" si="45"/>
        <v>120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</row>
    <row r="26" spans="1:90" customFormat="1" x14ac:dyDescent="0.2">
      <c r="A26" s="92"/>
      <c r="B26" s="59" t="s">
        <v>11</v>
      </c>
      <c r="C26" s="48" t="s">
        <v>39</v>
      </c>
      <c r="D26" s="25" t="s">
        <v>95</v>
      </c>
      <c r="E26" s="98">
        <v>115</v>
      </c>
      <c r="F26" s="99">
        <f t="shared" si="46"/>
        <v>115</v>
      </c>
      <c r="G26" s="100" t="s">
        <v>8</v>
      </c>
      <c r="H26" s="79">
        <v>2</v>
      </c>
      <c r="I26" s="50">
        <v>0.70693287037037</v>
      </c>
      <c r="J26" s="50">
        <f t="shared" si="0"/>
        <v>5.1377314814814001E-2</v>
      </c>
      <c r="K26" s="61">
        <f t="shared" si="1"/>
        <v>4.3912234884456398E-2</v>
      </c>
      <c r="L26" s="49">
        <f t="shared" si="2"/>
        <v>128</v>
      </c>
      <c r="M26" s="27">
        <v>9</v>
      </c>
      <c r="N26" s="62">
        <f t="shared" si="3"/>
        <v>52.9</v>
      </c>
      <c r="O26" s="41" t="str">
        <f t="shared" si="4"/>
        <v>J</v>
      </c>
      <c r="P26" s="79">
        <v>2</v>
      </c>
      <c r="Q26" s="50">
        <v>4.6006944444444399E-2</v>
      </c>
      <c r="R26" s="50">
        <f t="shared" si="5"/>
        <v>4.6006944444444399E-2</v>
      </c>
      <c r="S26" s="61">
        <f t="shared" si="6"/>
        <v>3.9322174738841399E-2</v>
      </c>
      <c r="T26" s="49">
        <f t="shared" si="7"/>
        <v>143</v>
      </c>
      <c r="U26" s="27">
        <v>9</v>
      </c>
      <c r="V26" s="62">
        <f t="shared" si="8"/>
        <v>38.5</v>
      </c>
      <c r="W26" s="41" t="str">
        <f t="shared" si="9"/>
        <v>J</v>
      </c>
      <c r="X26" s="79">
        <v>2</v>
      </c>
      <c r="Y26" s="50" t="s">
        <v>56</v>
      </c>
      <c r="Z26" s="50" t="str">
        <f t="shared" si="10"/>
        <v>o. Wert.</v>
      </c>
      <c r="AA26" s="61">
        <f t="shared" si="11"/>
        <v>0</v>
      </c>
      <c r="AB26" s="49" t="str">
        <f t="shared" si="12"/>
        <v xml:space="preserve"> / </v>
      </c>
      <c r="AC26" s="27">
        <v>0</v>
      </c>
      <c r="AD26" s="62" t="str">
        <f t="shared" si="13"/>
        <v>-</v>
      </c>
      <c r="AE26" s="41" t="str">
        <f t="shared" si="14"/>
        <v>N</v>
      </c>
      <c r="AF26" s="79">
        <v>1</v>
      </c>
      <c r="AG26" s="50" t="s">
        <v>56</v>
      </c>
      <c r="AH26" s="50" t="str">
        <f t="shared" si="15"/>
        <v>o. Wert.</v>
      </c>
      <c r="AI26" s="61">
        <f t="shared" si="16"/>
        <v>0</v>
      </c>
      <c r="AJ26" s="49" t="str">
        <f t="shared" si="17"/>
        <v xml:space="preserve"> / </v>
      </c>
      <c r="AK26" s="27">
        <v>0</v>
      </c>
      <c r="AL26" s="62" t="str">
        <f t="shared" si="18"/>
        <v>-</v>
      </c>
      <c r="AM26" s="38" t="str">
        <f t="shared" si="19"/>
        <v>N</v>
      </c>
      <c r="AN26" s="79">
        <v>2</v>
      </c>
      <c r="AO26" s="87" t="s">
        <v>56</v>
      </c>
      <c r="AP26" s="50" t="str">
        <f t="shared" si="20"/>
        <v>o. Wert.</v>
      </c>
      <c r="AQ26" s="61">
        <f t="shared" si="21"/>
        <v>0</v>
      </c>
      <c r="AR26" s="49" t="str">
        <f t="shared" si="22"/>
        <v xml:space="preserve"> / </v>
      </c>
      <c r="AS26" s="27">
        <v>0</v>
      </c>
      <c r="AT26" s="62" t="str">
        <f t="shared" si="23"/>
        <v>-</v>
      </c>
      <c r="AU26" s="41" t="str">
        <f t="shared" si="24"/>
        <v>N</v>
      </c>
      <c r="AV26" s="62">
        <f t="shared" si="25"/>
        <v>52.9</v>
      </c>
      <c r="AW26" s="62">
        <f t="shared" si="26"/>
        <v>38.5</v>
      </c>
      <c r="AX26" s="62" t="str">
        <f t="shared" si="27"/>
        <v>-</v>
      </c>
      <c r="AY26" s="62" t="str">
        <f t="shared" si="28"/>
        <v>-</v>
      </c>
      <c r="AZ26" s="62" t="str">
        <f t="shared" si="29"/>
        <v>-</v>
      </c>
      <c r="BA26" s="75">
        <f t="shared" si="30"/>
        <v>2</v>
      </c>
      <c r="BB26" s="25">
        <f t="shared" si="31"/>
        <v>52.9</v>
      </c>
      <c r="BC26" s="25">
        <f t="shared" si="32"/>
        <v>38.5</v>
      </c>
      <c r="BD26" s="25" t="str">
        <f t="shared" si="33"/>
        <v>-</v>
      </c>
      <c r="BE26" s="25" t="str">
        <f t="shared" si="34"/>
        <v>-</v>
      </c>
      <c r="BF26" s="25" t="str">
        <f t="shared" si="35"/>
        <v>-</v>
      </c>
      <c r="BG26" s="88">
        <f t="shared" si="36"/>
        <v>2</v>
      </c>
      <c r="BH26" s="25">
        <f t="shared" si="37"/>
        <v>52.9</v>
      </c>
      <c r="BI26" s="25">
        <f t="shared" si="38"/>
        <v>38.5</v>
      </c>
      <c r="BJ26" s="25" t="str">
        <f t="shared" si="39"/>
        <v>-</v>
      </c>
      <c r="BK26" s="25" t="str">
        <f t="shared" si="40"/>
        <v>-</v>
      </c>
      <c r="BL26" s="25" t="str">
        <f t="shared" si="41"/>
        <v>-</v>
      </c>
      <c r="BM26" s="76">
        <f t="shared" si="42"/>
        <v>2</v>
      </c>
      <c r="BN26" s="93">
        <f t="shared" si="43"/>
        <v>2</v>
      </c>
      <c r="BO26" s="63">
        <f t="shared" si="44"/>
        <v>91.4</v>
      </c>
      <c r="BP26" s="51">
        <v>14</v>
      </c>
      <c r="BQ26" s="71">
        <f t="shared" si="45"/>
        <v>122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</row>
    <row r="27" spans="1:90" customFormat="1" x14ac:dyDescent="0.2">
      <c r="A27" s="51"/>
      <c r="B27" s="59">
        <v>42</v>
      </c>
      <c r="C27" s="48" t="s">
        <v>35</v>
      </c>
      <c r="D27" s="25" t="s">
        <v>101</v>
      </c>
      <c r="E27" s="98">
        <v>110</v>
      </c>
      <c r="F27" s="99">
        <f t="shared" si="46"/>
        <v>110</v>
      </c>
      <c r="G27" s="100" t="s">
        <v>8</v>
      </c>
      <c r="H27" s="79">
        <v>2</v>
      </c>
      <c r="I27" s="50">
        <v>0.71181712962962995</v>
      </c>
      <c r="J27" s="50">
        <f t="shared" si="0"/>
        <v>5.6261574074073999E-2</v>
      </c>
      <c r="K27" s="61">
        <f t="shared" si="1"/>
        <v>5.0233548280423201E-2</v>
      </c>
      <c r="L27" s="49">
        <f t="shared" si="2"/>
        <v>140</v>
      </c>
      <c r="M27" s="27">
        <v>17</v>
      </c>
      <c r="N27" s="62">
        <f t="shared" si="3"/>
        <v>5.9</v>
      </c>
      <c r="O27" s="41" t="str">
        <f t="shared" si="4"/>
        <v>J</v>
      </c>
      <c r="P27" s="79">
        <v>2</v>
      </c>
      <c r="Q27" s="50" t="s">
        <v>56</v>
      </c>
      <c r="R27" s="50" t="str">
        <f t="shared" si="5"/>
        <v>o. Wert.</v>
      </c>
      <c r="S27" s="61">
        <f t="shared" si="6"/>
        <v>0</v>
      </c>
      <c r="T27" s="49" t="str">
        <f t="shared" si="7"/>
        <v xml:space="preserve"> / </v>
      </c>
      <c r="U27" s="27">
        <v>0</v>
      </c>
      <c r="V27" s="62" t="str">
        <f t="shared" si="8"/>
        <v>-</v>
      </c>
      <c r="W27" s="41" t="str">
        <f t="shared" si="9"/>
        <v>N</v>
      </c>
      <c r="X27" s="79">
        <v>2</v>
      </c>
      <c r="Y27" s="50">
        <v>0.72048611111111105</v>
      </c>
      <c r="Z27" s="50">
        <f t="shared" si="10"/>
        <v>6.2847222222222096E-2</v>
      </c>
      <c r="AA27" s="61">
        <f t="shared" si="11"/>
        <v>5.6113591269841202E-2</v>
      </c>
      <c r="AB27" s="49">
        <f t="shared" si="12"/>
        <v>152</v>
      </c>
      <c r="AC27" s="27">
        <v>11</v>
      </c>
      <c r="AD27" s="62">
        <f t="shared" si="13"/>
        <v>23.1</v>
      </c>
      <c r="AE27" s="41" t="str">
        <f t="shared" si="14"/>
        <v>J</v>
      </c>
      <c r="AF27" s="79">
        <v>1</v>
      </c>
      <c r="AG27" s="50">
        <v>0.72533564814814799</v>
      </c>
      <c r="AH27" s="50">
        <f t="shared" si="15"/>
        <v>7.9502314814814998E-2</v>
      </c>
      <c r="AI27" s="61">
        <f t="shared" si="16"/>
        <v>7.1623707040373893E-2</v>
      </c>
      <c r="AJ27" s="49">
        <f t="shared" si="17"/>
        <v>129</v>
      </c>
      <c r="AK27" s="27">
        <v>6</v>
      </c>
      <c r="AL27" s="62">
        <f t="shared" si="18"/>
        <v>58.3</v>
      </c>
      <c r="AM27" s="38" t="str">
        <f t="shared" si="19"/>
        <v>J</v>
      </c>
      <c r="AN27" s="79">
        <v>2</v>
      </c>
      <c r="AO27" s="87" t="s">
        <v>56</v>
      </c>
      <c r="AP27" s="50" t="str">
        <f t="shared" si="20"/>
        <v>o. Wert.</v>
      </c>
      <c r="AQ27" s="61">
        <f t="shared" si="21"/>
        <v>0</v>
      </c>
      <c r="AR27" s="49" t="str">
        <f t="shared" si="22"/>
        <v xml:space="preserve"> / </v>
      </c>
      <c r="AS27" s="27">
        <v>0</v>
      </c>
      <c r="AT27" s="62" t="str">
        <f t="shared" si="23"/>
        <v>-</v>
      </c>
      <c r="AU27" s="41" t="str">
        <f t="shared" si="24"/>
        <v>N</v>
      </c>
      <c r="AV27" s="62">
        <f t="shared" si="25"/>
        <v>5.9</v>
      </c>
      <c r="AW27" s="62" t="str">
        <f t="shared" si="26"/>
        <v>-</v>
      </c>
      <c r="AX27" s="62">
        <f t="shared" si="27"/>
        <v>23.1</v>
      </c>
      <c r="AY27" s="62">
        <f t="shared" si="28"/>
        <v>58.3</v>
      </c>
      <c r="AZ27" s="62" t="str">
        <f t="shared" si="29"/>
        <v>-</v>
      </c>
      <c r="BA27" s="75">
        <f t="shared" si="30"/>
        <v>3</v>
      </c>
      <c r="BB27" s="25">
        <f t="shared" si="31"/>
        <v>5.9</v>
      </c>
      <c r="BC27" s="25" t="str">
        <f t="shared" si="32"/>
        <v>-</v>
      </c>
      <c r="BD27" s="25">
        <f t="shared" si="33"/>
        <v>23.1</v>
      </c>
      <c r="BE27" s="25">
        <f t="shared" si="34"/>
        <v>58.3</v>
      </c>
      <c r="BF27" s="25" t="str">
        <f t="shared" si="35"/>
        <v>-</v>
      </c>
      <c r="BG27" s="88">
        <f t="shared" si="36"/>
        <v>3</v>
      </c>
      <c r="BH27" s="25">
        <f t="shared" si="37"/>
        <v>5.9</v>
      </c>
      <c r="BI27" s="25" t="str">
        <f t="shared" si="38"/>
        <v>-</v>
      </c>
      <c r="BJ27" s="25">
        <f t="shared" si="39"/>
        <v>23.1</v>
      </c>
      <c r="BK27" s="25">
        <f t="shared" si="40"/>
        <v>58.3</v>
      </c>
      <c r="BL27" s="25" t="str">
        <f t="shared" si="41"/>
        <v>-</v>
      </c>
      <c r="BM27" s="76">
        <f t="shared" si="42"/>
        <v>3</v>
      </c>
      <c r="BN27" s="93">
        <f t="shared" si="43"/>
        <v>3</v>
      </c>
      <c r="BO27" s="63">
        <f t="shared" si="44"/>
        <v>87.3</v>
      </c>
      <c r="BP27" s="51">
        <v>15</v>
      </c>
      <c r="BQ27" s="71">
        <f t="shared" si="45"/>
        <v>120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</row>
    <row r="28" spans="1:90" customFormat="1" x14ac:dyDescent="0.2">
      <c r="A28" s="51"/>
      <c r="B28" s="59">
        <v>53595</v>
      </c>
      <c r="C28" s="48" t="s">
        <v>41</v>
      </c>
      <c r="D28" s="25" t="s">
        <v>111</v>
      </c>
      <c r="E28" s="98">
        <v>115</v>
      </c>
      <c r="F28" s="99">
        <f t="shared" si="46"/>
        <v>115</v>
      </c>
      <c r="G28" s="100" t="s">
        <v>7</v>
      </c>
      <c r="H28" s="79">
        <v>0</v>
      </c>
      <c r="I28" s="50" t="s">
        <v>56</v>
      </c>
      <c r="J28" s="50" t="str">
        <f t="shared" si="0"/>
        <v>o. Wert.</v>
      </c>
      <c r="K28" s="61">
        <f t="shared" si="1"/>
        <v>0</v>
      </c>
      <c r="L28" s="49" t="str">
        <f t="shared" si="2"/>
        <v xml:space="preserve"> / </v>
      </c>
      <c r="M28" s="27">
        <v>0</v>
      </c>
      <c r="N28" s="62" t="str">
        <f t="shared" si="3"/>
        <v>-</v>
      </c>
      <c r="O28" s="41" t="str">
        <f t="shared" si="4"/>
        <v>N</v>
      </c>
      <c r="P28" s="79">
        <v>0</v>
      </c>
      <c r="Q28" s="50" t="s">
        <v>56</v>
      </c>
      <c r="R28" s="50" t="str">
        <f t="shared" si="5"/>
        <v>o. Wert.</v>
      </c>
      <c r="S28" s="61">
        <f t="shared" si="6"/>
        <v>0</v>
      </c>
      <c r="T28" s="49" t="str">
        <f t="shared" si="7"/>
        <v xml:space="preserve"> / </v>
      </c>
      <c r="U28" s="27">
        <v>0</v>
      </c>
      <c r="V28" s="62" t="str">
        <f t="shared" si="8"/>
        <v>-</v>
      </c>
      <c r="W28" s="41" t="str">
        <f t="shared" si="9"/>
        <v>N</v>
      </c>
      <c r="X28" s="79">
        <v>0</v>
      </c>
      <c r="Y28" s="50">
        <v>0.70657407407407402</v>
      </c>
      <c r="Z28" s="50">
        <f t="shared" si="10"/>
        <v>4.8935185185184998E-2</v>
      </c>
      <c r="AA28" s="61">
        <f t="shared" si="11"/>
        <v>4.2552334943639102E-2</v>
      </c>
      <c r="AB28" s="49">
        <f t="shared" si="12"/>
        <v>118</v>
      </c>
      <c r="AC28" s="27">
        <v>3</v>
      </c>
      <c r="AD28" s="62">
        <f t="shared" si="13"/>
        <v>84.6</v>
      </c>
      <c r="AE28" s="41" t="str">
        <f t="shared" si="14"/>
        <v>J</v>
      </c>
      <c r="AF28" s="79">
        <v>0</v>
      </c>
      <c r="AG28" s="50" t="s">
        <v>56</v>
      </c>
      <c r="AH28" s="50" t="str">
        <f t="shared" si="15"/>
        <v>o. Wert.</v>
      </c>
      <c r="AI28" s="61">
        <f t="shared" si="16"/>
        <v>0</v>
      </c>
      <c r="AJ28" s="49" t="str">
        <f t="shared" si="17"/>
        <v xml:space="preserve"> / </v>
      </c>
      <c r="AK28" s="27">
        <v>0</v>
      </c>
      <c r="AL28" s="62" t="str">
        <f t="shared" si="18"/>
        <v>-</v>
      </c>
      <c r="AM28" s="38" t="str">
        <f t="shared" si="19"/>
        <v>N</v>
      </c>
      <c r="AN28" s="79">
        <v>0</v>
      </c>
      <c r="AO28" s="87" t="s">
        <v>56</v>
      </c>
      <c r="AP28" s="50" t="str">
        <f t="shared" si="20"/>
        <v>o. Wert.</v>
      </c>
      <c r="AQ28" s="61">
        <f t="shared" si="21"/>
        <v>0</v>
      </c>
      <c r="AR28" s="49" t="str">
        <f t="shared" si="22"/>
        <v xml:space="preserve"> / </v>
      </c>
      <c r="AS28" s="27">
        <v>0</v>
      </c>
      <c r="AT28" s="62" t="str">
        <f t="shared" si="23"/>
        <v>-</v>
      </c>
      <c r="AU28" s="41" t="str">
        <f t="shared" si="24"/>
        <v>N</v>
      </c>
      <c r="AV28" s="62" t="str">
        <f t="shared" si="25"/>
        <v>-</v>
      </c>
      <c r="AW28" s="62" t="str">
        <f t="shared" si="26"/>
        <v>-</v>
      </c>
      <c r="AX28" s="62">
        <f t="shared" si="27"/>
        <v>84.6</v>
      </c>
      <c r="AY28" s="62" t="str">
        <f t="shared" si="28"/>
        <v>-</v>
      </c>
      <c r="AZ28" s="62" t="str">
        <f t="shared" si="29"/>
        <v>-</v>
      </c>
      <c r="BA28" s="75">
        <f t="shared" si="30"/>
        <v>1</v>
      </c>
      <c r="BB28" s="25" t="str">
        <f t="shared" si="31"/>
        <v>-</v>
      </c>
      <c r="BC28" s="25" t="str">
        <f t="shared" si="32"/>
        <v>-</v>
      </c>
      <c r="BD28" s="25">
        <f t="shared" si="33"/>
        <v>84.6</v>
      </c>
      <c r="BE28" s="25" t="str">
        <f t="shared" si="34"/>
        <v>-</v>
      </c>
      <c r="BF28" s="25" t="str">
        <f t="shared" si="35"/>
        <v>-</v>
      </c>
      <c r="BG28" s="88">
        <f t="shared" si="36"/>
        <v>1</v>
      </c>
      <c r="BH28" s="25" t="str">
        <f t="shared" si="37"/>
        <v>-</v>
      </c>
      <c r="BI28" s="25" t="str">
        <f t="shared" si="38"/>
        <v>-</v>
      </c>
      <c r="BJ28" s="25">
        <f t="shared" si="39"/>
        <v>84.6</v>
      </c>
      <c r="BK28" s="25" t="str">
        <f t="shared" si="40"/>
        <v>-</v>
      </c>
      <c r="BL28" s="25" t="str">
        <f t="shared" si="41"/>
        <v>-</v>
      </c>
      <c r="BM28" s="76">
        <f t="shared" si="42"/>
        <v>1</v>
      </c>
      <c r="BN28" s="93">
        <f t="shared" si="43"/>
        <v>1</v>
      </c>
      <c r="BO28" s="63">
        <f t="shared" si="44"/>
        <v>84.6</v>
      </c>
      <c r="BP28" s="51">
        <v>16</v>
      </c>
      <c r="BQ28" s="71">
        <f t="shared" si="45"/>
        <v>116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</row>
    <row r="29" spans="1:90" customFormat="1" x14ac:dyDescent="0.2">
      <c r="A29" s="92"/>
      <c r="B29" s="59">
        <v>53301</v>
      </c>
      <c r="C29" s="48" t="s">
        <v>117</v>
      </c>
      <c r="D29" s="25" t="s">
        <v>111</v>
      </c>
      <c r="E29" s="98">
        <v>115</v>
      </c>
      <c r="F29" s="99">
        <f t="shared" si="46"/>
        <v>115</v>
      </c>
      <c r="G29" s="100" t="s">
        <v>7</v>
      </c>
      <c r="H29" s="79">
        <v>0</v>
      </c>
      <c r="I29" s="50" t="s">
        <v>56</v>
      </c>
      <c r="J29" s="50" t="str">
        <f t="shared" si="0"/>
        <v>o. Wert.</v>
      </c>
      <c r="K29" s="61">
        <f t="shared" si="1"/>
        <v>0</v>
      </c>
      <c r="L29" s="49" t="str">
        <f t="shared" si="2"/>
        <v xml:space="preserve"> / </v>
      </c>
      <c r="M29" s="27">
        <v>0</v>
      </c>
      <c r="N29" s="62" t="str">
        <f t="shared" si="3"/>
        <v>-</v>
      </c>
      <c r="O29" s="41" t="str">
        <f t="shared" si="4"/>
        <v>N</v>
      </c>
      <c r="P29" s="79">
        <v>0</v>
      </c>
      <c r="Q29" s="50">
        <v>3.90277777777778E-2</v>
      </c>
      <c r="R29" s="50">
        <f t="shared" si="5"/>
        <v>3.90277777777778E-2</v>
      </c>
      <c r="S29" s="61">
        <f t="shared" si="6"/>
        <v>3.3937198067632901E-2</v>
      </c>
      <c r="T29" s="49">
        <f t="shared" si="7"/>
        <v>122</v>
      </c>
      <c r="U29" s="27">
        <v>3</v>
      </c>
      <c r="V29" s="62">
        <f t="shared" si="8"/>
        <v>84.6</v>
      </c>
      <c r="W29" s="41" t="str">
        <f t="shared" si="9"/>
        <v>J</v>
      </c>
      <c r="X29" s="79">
        <v>0</v>
      </c>
      <c r="Y29" s="50" t="s">
        <v>56</v>
      </c>
      <c r="Z29" s="50" t="str">
        <f t="shared" si="10"/>
        <v>o. Wert.</v>
      </c>
      <c r="AA29" s="61">
        <f t="shared" si="11"/>
        <v>0</v>
      </c>
      <c r="AB29" s="49" t="str">
        <f t="shared" si="12"/>
        <v xml:space="preserve"> / </v>
      </c>
      <c r="AC29" s="27">
        <v>0</v>
      </c>
      <c r="AD29" s="62" t="str">
        <f t="shared" si="13"/>
        <v>-</v>
      </c>
      <c r="AE29" s="41" t="str">
        <f t="shared" si="14"/>
        <v>N</v>
      </c>
      <c r="AF29" s="79">
        <v>0</v>
      </c>
      <c r="AG29" s="50" t="s">
        <v>56</v>
      </c>
      <c r="AH29" s="50" t="str">
        <f t="shared" si="15"/>
        <v>o. Wert.</v>
      </c>
      <c r="AI29" s="61">
        <f t="shared" si="16"/>
        <v>0</v>
      </c>
      <c r="AJ29" s="49" t="str">
        <f t="shared" si="17"/>
        <v xml:space="preserve"> / </v>
      </c>
      <c r="AK29" s="27">
        <v>0</v>
      </c>
      <c r="AL29" s="62" t="str">
        <f t="shared" si="18"/>
        <v>-</v>
      </c>
      <c r="AM29" s="38" t="str">
        <f t="shared" si="19"/>
        <v>N</v>
      </c>
      <c r="AN29" s="79">
        <v>0</v>
      </c>
      <c r="AO29" s="87" t="s">
        <v>56</v>
      </c>
      <c r="AP29" s="50" t="str">
        <f t="shared" si="20"/>
        <v>o. Wert.</v>
      </c>
      <c r="AQ29" s="61">
        <f t="shared" si="21"/>
        <v>0</v>
      </c>
      <c r="AR29" s="49" t="str">
        <f t="shared" si="22"/>
        <v xml:space="preserve"> / </v>
      </c>
      <c r="AS29" s="27">
        <v>0</v>
      </c>
      <c r="AT29" s="62" t="str">
        <f t="shared" si="23"/>
        <v>-</v>
      </c>
      <c r="AU29" s="41" t="str">
        <f t="shared" si="24"/>
        <v>N</v>
      </c>
      <c r="AV29" s="62" t="str">
        <f t="shared" si="25"/>
        <v>-</v>
      </c>
      <c r="AW29" s="62">
        <f t="shared" si="26"/>
        <v>84.6</v>
      </c>
      <c r="AX29" s="62" t="str">
        <f t="shared" si="27"/>
        <v>-</v>
      </c>
      <c r="AY29" s="62" t="str">
        <f t="shared" si="28"/>
        <v>-</v>
      </c>
      <c r="AZ29" s="62" t="str">
        <f t="shared" si="29"/>
        <v>-</v>
      </c>
      <c r="BA29" s="75">
        <f t="shared" si="30"/>
        <v>1</v>
      </c>
      <c r="BB29" s="25" t="str">
        <f t="shared" si="31"/>
        <v>-</v>
      </c>
      <c r="BC29" s="25">
        <f t="shared" si="32"/>
        <v>84.6</v>
      </c>
      <c r="BD29" s="25" t="str">
        <f t="shared" si="33"/>
        <v>-</v>
      </c>
      <c r="BE29" s="25" t="str">
        <f t="shared" si="34"/>
        <v>-</v>
      </c>
      <c r="BF29" s="25" t="str">
        <f t="shared" si="35"/>
        <v>-</v>
      </c>
      <c r="BG29" s="88">
        <f t="shared" si="36"/>
        <v>1</v>
      </c>
      <c r="BH29" s="25" t="str">
        <f t="shared" si="37"/>
        <v>-</v>
      </c>
      <c r="BI29" s="25">
        <f t="shared" si="38"/>
        <v>84.6</v>
      </c>
      <c r="BJ29" s="25" t="str">
        <f t="shared" si="39"/>
        <v>-</v>
      </c>
      <c r="BK29" s="25" t="str">
        <f t="shared" si="40"/>
        <v>-</v>
      </c>
      <c r="BL29" s="25" t="str">
        <f t="shared" si="41"/>
        <v>-</v>
      </c>
      <c r="BM29" s="76">
        <f t="shared" si="42"/>
        <v>1</v>
      </c>
      <c r="BN29" s="93">
        <f t="shared" si="43"/>
        <v>1</v>
      </c>
      <c r="BO29" s="63">
        <f t="shared" si="44"/>
        <v>84.6</v>
      </c>
      <c r="BP29" s="51">
        <v>16</v>
      </c>
      <c r="BQ29" s="71">
        <f t="shared" si="45"/>
        <v>117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</row>
    <row r="30" spans="1:90" customFormat="1" x14ac:dyDescent="0.2">
      <c r="A30" s="51"/>
      <c r="B30" s="59" t="s">
        <v>10</v>
      </c>
      <c r="C30" s="48" t="s">
        <v>140</v>
      </c>
      <c r="D30" s="25" t="s">
        <v>99</v>
      </c>
      <c r="E30" s="98">
        <v>112</v>
      </c>
      <c r="F30" s="99">
        <f t="shared" si="46"/>
        <v>112</v>
      </c>
      <c r="G30" s="100" t="s">
        <v>8</v>
      </c>
      <c r="H30" s="79">
        <v>2</v>
      </c>
      <c r="I30" s="50">
        <v>0.70925925925925903</v>
      </c>
      <c r="J30" s="50">
        <f t="shared" si="0"/>
        <v>5.3703703703702997E-2</v>
      </c>
      <c r="K30" s="61">
        <f t="shared" si="1"/>
        <v>4.7108512020792102E-2</v>
      </c>
      <c r="L30" s="49">
        <f t="shared" si="2"/>
        <v>133</v>
      </c>
      <c r="M30" s="27">
        <v>15</v>
      </c>
      <c r="N30" s="62">
        <f t="shared" si="3"/>
        <v>17.600000000000001</v>
      </c>
      <c r="O30" s="41" t="str">
        <f t="shared" si="4"/>
        <v>J</v>
      </c>
      <c r="P30" s="79">
        <v>2</v>
      </c>
      <c r="Q30" s="50" t="s">
        <v>56</v>
      </c>
      <c r="R30" s="50" t="str">
        <f t="shared" si="5"/>
        <v>o. Wert.</v>
      </c>
      <c r="S30" s="61">
        <f t="shared" si="6"/>
        <v>0</v>
      </c>
      <c r="T30" s="49" t="str">
        <f t="shared" si="7"/>
        <v xml:space="preserve"> / </v>
      </c>
      <c r="U30" s="27">
        <v>0</v>
      </c>
      <c r="V30" s="62" t="str">
        <f t="shared" si="8"/>
        <v>-</v>
      </c>
      <c r="W30" s="41" t="str">
        <f t="shared" si="9"/>
        <v>N</v>
      </c>
      <c r="X30" s="79">
        <v>2</v>
      </c>
      <c r="Y30" s="50" t="s">
        <v>56</v>
      </c>
      <c r="Z30" s="50" t="str">
        <f t="shared" si="10"/>
        <v>o. Wert.</v>
      </c>
      <c r="AA30" s="61">
        <f t="shared" si="11"/>
        <v>0</v>
      </c>
      <c r="AB30" s="49" t="str">
        <f t="shared" si="12"/>
        <v xml:space="preserve"> / </v>
      </c>
      <c r="AC30" s="27">
        <v>0</v>
      </c>
      <c r="AD30" s="62" t="str">
        <f t="shared" si="13"/>
        <v>-</v>
      </c>
      <c r="AE30" s="41" t="str">
        <f t="shared" si="14"/>
        <v>N</v>
      </c>
      <c r="AF30" s="79">
        <v>1</v>
      </c>
      <c r="AG30" s="50">
        <v>0.72603009259259299</v>
      </c>
      <c r="AH30" s="50">
        <f t="shared" si="15"/>
        <v>8.0196759259259995E-2</v>
      </c>
      <c r="AI30" s="61">
        <f t="shared" si="16"/>
        <v>7.0970583415274305E-2</v>
      </c>
      <c r="AJ30" s="49">
        <f t="shared" si="17"/>
        <v>130</v>
      </c>
      <c r="AK30" s="27">
        <v>5</v>
      </c>
      <c r="AL30" s="62">
        <f t="shared" si="18"/>
        <v>66.7</v>
      </c>
      <c r="AM30" s="38" t="str">
        <f t="shared" si="19"/>
        <v>J</v>
      </c>
      <c r="AN30" s="79">
        <v>2</v>
      </c>
      <c r="AO30" s="87" t="s">
        <v>56</v>
      </c>
      <c r="AP30" s="50" t="str">
        <f t="shared" si="20"/>
        <v>o. Wert.</v>
      </c>
      <c r="AQ30" s="61">
        <f t="shared" si="21"/>
        <v>0</v>
      </c>
      <c r="AR30" s="49" t="str">
        <f t="shared" si="22"/>
        <v xml:space="preserve"> / </v>
      </c>
      <c r="AS30" s="27">
        <v>0</v>
      </c>
      <c r="AT30" s="62" t="str">
        <f t="shared" si="23"/>
        <v>-</v>
      </c>
      <c r="AU30" s="41" t="str">
        <f t="shared" si="24"/>
        <v>N</v>
      </c>
      <c r="AV30" s="62">
        <f t="shared" si="25"/>
        <v>17.600000000000001</v>
      </c>
      <c r="AW30" s="62" t="str">
        <f t="shared" si="26"/>
        <v>-</v>
      </c>
      <c r="AX30" s="62" t="str">
        <f t="shared" si="27"/>
        <v>-</v>
      </c>
      <c r="AY30" s="62">
        <f t="shared" si="28"/>
        <v>66.7</v>
      </c>
      <c r="AZ30" s="62" t="str">
        <f t="shared" si="29"/>
        <v>-</v>
      </c>
      <c r="BA30" s="75">
        <f t="shared" si="30"/>
        <v>2</v>
      </c>
      <c r="BB30" s="25">
        <f t="shared" si="31"/>
        <v>17.600000000000001</v>
      </c>
      <c r="BC30" s="25" t="str">
        <f t="shared" si="32"/>
        <v>-</v>
      </c>
      <c r="BD30" s="25" t="str">
        <f t="shared" si="33"/>
        <v>-</v>
      </c>
      <c r="BE30" s="25">
        <f t="shared" si="34"/>
        <v>66.7</v>
      </c>
      <c r="BF30" s="25" t="str">
        <f t="shared" si="35"/>
        <v>-</v>
      </c>
      <c r="BG30" s="88">
        <f t="shared" si="36"/>
        <v>2</v>
      </c>
      <c r="BH30" s="25">
        <f t="shared" si="37"/>
        <v>17.600000000000001</v>
      </c>
      <c r="BI30" s="25" t="str">
        <f t="shared" si="38"/>
        <v>-</v>
      </c>
      <c r="BJ30" s="25" t="str">
        <f t="shared" si="39"/>
        <v>-</v>
      </c>
      <c r="BK30" s="25">
        <f t="shared" si="40"/>
        <v>66.7</v>
      </c>
      <c r="BL30" s="25" t="str">
        <f t="shared" si="41"/>
        <v>-</v>
      </c>
      <c r="BM30" s="76">
        <f t="shared" si="42"/>
        <v>2</v>
      </c>
      <c r="BN30" s="93">
        <f t="shared" si="43"/>
        <v>2</v>
      </c>
      <c r="BO30" s="63">
        <f t="shared" si="44"/>
        <v>84.3</v>
      </c>
      <c r="BP30" s="51">
        <v>18</v>
      </c>
      <c r="BQ30" s="71">
        <f t="shared" si="45"/>
        <v>119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</row>
    <row r="31" spans="1:90" customFormat="1" x14ac:dyDescent="0.2">
      <c r="A31" s="51"/>
      <c r="B31" s="59">
        <v>485</v>
      </c>
      <c r="C31" s="48" t="s">
        <v>49</v>
      </c>
      <c r="D31" s="25" t="s">
        <v>85</v>
      </c>
      <c r="E31" s="98">
        <v>106</v>
      </c>
      <c r="F31" s="99">
        <f t="shared" si="46"/>
        <v>106</v>
      </c>
      <c r="G31" s="100" t="s">
        <v>7</v>
      </c>
      <c r="H31" s="79">
        <v>0</v>
      </c>
      <c r="I31" s="50" t="s">
        <v>56</v>
      </c>
      <c r="J31" s="50" t="str">
        <f t="shared" si="0"/>
        <v>o. Wert.</v>
      </c>
      <c r="K31" s="61">
        <f t="shared" si="1"/>
        <v>0</v>
      </c>
      <c r="L31" s="49" t="str">
        <f t="shared" si="2"/>
        <v xml:space="preserve"> / </v>
      </c>
      <c r="M31" s="27">
        <v>0</v>
      </c>
      <c r="N31" s="62" t="str">
        <f t="shared" si="3"/>
        <v>-</v>
      </c>
      <c r="O31" s="41" t="str">
        <f t="shared" si="4"/>
        <v>N</v>
      </c>
      <c r="P31" s="79">
        <v>0</v>
      </c>
      <c r="Q31" s="50">
        <v>3.6504629629629602E-2</v>
      </c>
      <c r="R31" s="50">
        <f t="shared" si="5"/>
        <v>3.6504629629629602E-2</v>
      </c>
      <c r="S31" s="61">
        <f t="shared" si="6"/>
        <v>3.4438329839273203E-2</v>
      </c>
      <c r="T31" s="49">
        <f t="shared" si="7"/>
        <v>114</v>
      </c>
      <c r="U31" s="27">
        <v>5</v>
      </c>
      <c r="V31" s="62">
        <f t="shared" si="8"/>
        <v>69.2</v>
      </c>
      <c r="W31" s="41" t="str">
        <f t="shared" si="9"/>
        <v>J</v>
      </c>
      <c r="X31" s="79">
        <v>0</v>
      </c>
      <c r="Y31" s="50" t="s">
        <v>56</v>
      </c>
      <c r="Z31" s="50" t="str">
        <f t="shared" si="10"/>
        <v>o. Wert.</v>
      </c>
      <c r="AA31" s="61">
        <f t="shared" si="11"/>
        <v>0</v>
      </c>
      <c r="AB31" s="49" t="str">
        <f t="shared" si="12"/>
        <v xml:space="preserve"> / </v>
      </c>
      <c r="AC31" s="27">
        <v>0</v>
      </c>
      <c r="AD31" s="62" t="str">
        <f t="shared" si="13"/>
        <v>-</v>
      </c>
      <c r="AE31" s="41" t="str">
        <f t="shared" si="14"/>
        <v>N</v>
      </c>
      <c r="AF31" s="79">
        <v>0</v>
      </c>
      <c r="AG31" s="50" t="s">
        <v>56</v>
      </c>
      <c r="AH31" s="50" t="str">
        <f t="shared" si="15"/>
        <v>o. Wert.</v>
      </c>
      <c r="AI31" s="61">
        <f t="shared" si="16"/>
        <v>0</v>
      </c>
      <c r="AJ31" s="49" t="str">
        <f t="shared" si="17"/>
        <v xml:space="preserve"> / </v>
      </c>
      <c r="AK31" s="27">
        <v>0</v>
      </c>
      <c r="AL31" s="62" t="str">
        <f t="shared" si="18"/>
        <v>-</v>
      </c>
      <c r="AM31" s="38" t="str">
        <f t="shared" si="19"/>
        <v>N</v>
      </c>
      <c r="AN31" s="79">
        <v>0</v>
      </c>
      <c r="AO31" s="87" t="s">
        <v>56</v>
      </c>
      <c r="AP31" s="50" t="str">
        <f t="shared" si="20"/>
        <v>o. Wert.</v>
      </c>
      <c r="AQ31" s="61">
        <f t="shared" si="21"/>
        <v>0</v>
      </c>
      <c r="AR31" s="49" t="str">
        <f t="shared" si="22"/>
        <v xml:space="preserve"> / </v>
      </c>
      <c r="AS31" s="27">
        <v>0</v>
      </c>
      <c r="AT31" s="62" t="str">
        <f t="shared" si="23"/>
        <v>-</v>
      </c>
      <c r="AU31" s="41" t="str">
        <f t="shared" si="24"/>
        <v>N</v>
      </c>
      <c r="AV31" s="62" t="str">
        <f t="shared" si="25"/>
        <v>-</v>
      </c>
      <c r="AW31" s="62">
        <f t="shared" si="26"/>
        <v>69.2</v>
      </c>
      <c r="AX31" s="62" t="str">
        <f t="shared" si="27"/>
        <v>-</v>
      </c>
      <c r="AY31" s="62" t="str">
        <f t="shared" si="28"/>
        <v>-</v>
      </c>
      <c r="AZ31" s="62" t="str">
        <f t="shared" si="29"/>
        <v>-</v>
      </c>
      <c r="BA31" s="75">
        <f t="shared" si="30"/>
        <v>1</v>
      </c>
      <c r="BB31" s="25" t="str">
        <f t="shared" si="31"/>
        <v>-</v>
      </c>
      <c r="BC31" s="25">
        <f t="shared" si="32"/>
        <v>69.2</v>
      </c>
      <c r="BD31" s="25" t="str">
        <f t="shared" si="33"/>
        <v>-</v>
      </c>
      <c r="BE31" s="25" t="str">
        <f t="shared" si="34"/>
        <v>-</v>
      </c>
      <c r="BF31" s="25" t="str">
        <f t="shared" si="35"/>
        <v>-</v>
      </c>
      <c r="BG31" s="88">
        <f t="shared" si="36"/>
        <v>1</v>
      </c>
      <c r="BH31" s="25" t="str">
        <f t="shared" si="37"/>
        <v>-</v>
      </c>
      <c r="BI31" s="25">
        <f t="shared" si="38"/>
        <v>69.2</v>
      </c>
      <c r="BJ31" s="25" t="str">
        <f t="shared" si="39"/>
        <v>-</v>
      </c>
      <c r="BK31" s="25" t="str">
        <f t="shared" si="40"/>
        <v>-</v>
      </c>
      <c r="BL31" s="25" t="str">
        <f t="shared" si="41"/>
        <v>-</v>
      </c>
      <c r="BM31" s="76">
        <f t="shared" si="42"/>
        <v>1</v>
      </c>
      <c r="BN31" s="93">
        <f t="shared" si="43"/>
        <v>1</v>
      </c>
      <c r="BO31" s="63">
        <f t="shared" si="44"/>
        <v>69.2</v>
      </c>
      <c r="BP31" s="51">
        <v>19</v>
      </c>
      <c r="BQ31" s="71">
        <f t="shared" si="45"/>
        <v>109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</row>
    <row r="32" spans="1:90" customFormat="1" x14ac:dyDescent="0.2">
      <c r="A32" s="92"/>
      <c r="B32" s="59">
        <v>1364</v>
      </c>
      <c r="C32" s="48" t="s">
        <v>119</v>
      </c>
      <c r="D32" s="25" t="s">
        <v>120</v>
      </c>
      <c r="E32" s="98">
        <v>113</v>
      </c>
      <c r="F32" s="99">
        <v>113</v>
      </c>
      <c r="G32" s="100" t="s">
        <v>7</v>
      </c>
      <c r="H32" s="79"/>
      <c r="I32" s="50" t="s">
        <v>56</v>
      </c>
      <c r="J32" s="50" t="str">
        <f t="shared" si="0"/>
        <v>o. Wert.</v>
      </c>
      <c r="K32" s="61">
        <f t="shared" si="1"/>
        <v>0</v>
      </c>
      <c r="L32" s="49" t="str">
        <f t="shared" si="2"/>
        <v xml:space="preserve"> / </v>
      </c>
      <c r="M32" s="27">
        <v>0</v>
      </c>
      <c r="N32" s="62" t="str">
        <f t="shared" si="3"/>
        <v>-</v>
      </c>
      <c r="O32" s="41" t="str">
        <f t="shared" si="4"/>
        <v>N</v>
      </c>
      <c r="P32" s="79"/>
      <c r="Q32" s="50">
        <v>3.9699074074074102E-2</v>
      </c>
      <c r="R32" s="50">
        <f t="shared" si="5"/>
        <v>3.9699074074074102E-2</v>
      </c>
      <c r="S32" s="61">
        <f t="shared" si="6"/>
        <v>3.5131923959357603E-2</v>
      </c>
      <c r="T32" s="49">
        <f t="shared" si="7"/>
        <v>124</v>
      </c>
      <c r="U32" s="27">
        <v>6</v>
      </c>
      <c r="V32" s="62">
        <f t="shared" si="8"/>
        <v>61.5</v>
      </c>
      <c r="W32" s="41" t="str">
        <f t="shared" si="9"/>
        <v>J</v>
      </c>
      <c r="X32" s="79"/>
      <c r="Y32" s="50" t="s">
        <v>56</v>
      </c>
      <c r="Z32" s="50" t="str">
        <f t="shared" si="10"/>
        <v>o. Wert.</v>
      </c>
      <c r="AA32" s="61">
        <f t="shared" si="11"/>
        <v>0</v>
      </c>
      <c r="AB32" s="49" t="str">
        <f t="shared" si="12"/>
        <v xml:space="preserve"> / </v>
      </c>
      <c r="AC32" s="27">
        <v>0</v>
      </c>
      <c r="AD32" s="62" t="str">
        <f t="shared" si="13"/>
        <v>-</v>
      </c>
      <c r="AE32" s="41" t="str">
        <f t="shared" si="14"/>
        <v>N</v>
      </c>
      <c r="AF32" s="79">
        <v>0</v>
      </c>
      <c r="AG32" s="50" t="s">
        <v>56</v>
      </c>
      <c r="AH32" s="50" t="str">
        <f t="shared" si="15"/>
        <v>o. Wert.</v>
      </c>
      <c r="AI32" s="61">
        <f t="shared" si="16"/>
        <v>0</v>
      </c>
      <c r="AJ32" s="49" t="str">
        <f t="shared" si="17"/>
        <v xml:space="preserve"> / </v>
      </c>
      <c r="AK32" s="27">
        <v>0</v>
      </c>
      <c r="AL32" s="62" t="str">
        <f t="shared" si="18"/>
        <v>-</v>
      </c>
      <c r="AM32" s="38" t="str">
        <f t="shared" si="19"/>
        <v>N</v>
      </c>
      <c r="AN32" s="79"/>
      <c r="AO32" s="87" t="s">
        <v>56</v>
      </c>
      <c r="AP32" s="50" t="str">
        <f t="shared" si="20"/>
        <v>o. Wert.</v>
      </c>
      <c r="AQ32" s="61">
        <f t="shared" si="21"/>
        <v>0</v>
      </c>
      <c r="AR32" s="49" t="str">
        <f t="shared" si="22"/>
        <v xml:space="preserve"> / </v>
      </c>
      <c r="AS32" s="27">
        <v>0</v>
      </c>
      <c r="AT32" s="62" t="str">
        <f t="shared" si="23"/>
        <v>-</v>
      </c>
      <c r="AU32" s="41" t="str">
        <f t="shared" si="24"/>
        <v>N</v>
      </c>
      <c r="AV32" s="62" t="str">
        <f t="shared" si="25"/>
        <v>-</v>
      </c>
      <c r="AW32" s="62">
        <f t="shared" si="26"/>
        <v>61.5</v>
      </c>
      <c r="AX32" s="62" t="str">
        <f t="shared" si="27"/>
        <v>-</v>
      </c>
      <c r="AY32" s="62" t="str">
        <f t="shared" si="28"/>
        <v>-</v>
      </c>
      <c r="AZ32" s="62" t="str">
        <f t="shared" si="29"/>
        <v>-</v>
      </c>
      <c r="BA32" s="75">
        <f t="shared" si="30"/>
        <v>1</v>
      </c>
      <c r="BB32" s="25" t="str">
        <f t="shared" si="31"/>
        <v>-</v>
      </c>
      <c r="BC32" s="25">
        <f t="shared" si="32"/>
        <v>61.5</v>
      </c>
      <c r="BD32" s="25" t="str">
        <f t="shared" si="33"/>
        <v>-</v>
      </c>
      <c r="BE32" s="25" t="str">
        <f t="shared" si="34"/>
        <v>-</v>
      </c>
      <c r="BF32" s="25" t="str">
        <f t="shared" si="35"/>
        <v>-</v>
      </c>
      <c r="BG32" s="88">
        <f t="shared" si="36"/>
        <v>1</v>
      </c>
      <c r="BH32" s="25" t="str">
        <f t="shared" si="37"/>
        <v>-</v>
      </c>
      <c r="BI32" s="25">
        <f t="shared" si="38"/>
        <v>61.5</v>
      </c>
      <c r="BJ32" s="25" t="str">
        <f t="shared" si="39"/>
        <v>-</v>
      </c>
      <c r="BK32" s="25" t="str">
        <f t="shared" si="40"/>
        <v>-</v>
      </c>
      <c r="BL32" s="25" t="str">
        <f t="shared" si="41"/>
        <v>-</v>
      </c>
      <c r="BM32" s="76">
        <f t="shared" si="42"/>
        <v>1</v>
      </c>
      <c r="BN32" s="93">
        <f t="shared" si="43"/>
        <v>1</v>
      </c>
      <c r="BO32" s="63">
        <f t="shared" si="44"/>
        <v>61.5</v>
      </c>
      <c r="BP32" s="51">
        <v>20</v>
      </c>
      <c r="BQ32" s="71">
        <f t="shared" si="45"/>
        <v>117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</row>
    <row r="33" spans="1:90" s="94" customFormat="1" x14ac:dyDescent="0.2">
      <c r="A33" s="51"/>
      <c r="B33" s="59">
        <v>1587</v>
      </c>
      <c r="C33" s="48" t="s">
        <v>59</v>
      </c>
      <c r="D33" s="25" t="s">
        <v>93</v>
      </c>
      <c r="E33" s="98">
        <v>106</v>
      </c>
      <c r="F33" s="99">
        <f>E33</f>
        <v>106</v>
      </c>
      <c r="G33" s="100" t="s">
        <v>7</v>
      </c>
      <c r="H33" s="79">
        <v>2</v>
      </c>
      <c r="I33" s="50">
        <v>0.70204861111111105</v>
      </c>
      <c r="J33" s="50">
        <f t="shared" si="0"/>
        <v>4.64930555555551E-2</v>
      </c>
      <c r="K33" s="61">
        <f t="shared" si="1"/>
        <v>4.3049125514402903E-2</v>
      </c>
      <c r="L33" s="49">
        <f t="shared" si="2"/>
        <v>115</v>
      </c>
      <c r="M33" s="27">
        <v>8</v>
      </c>
      <c r="N33" s="62">
        <f t="shared" si="3"/>
        <v>58.8</v>
      </c>
      <c r="O33" s="41" t="str">
        <f t="shared" si="4"/>
        <v>J</v>
      </c>
      <c r="P33" s="79">
        <v>2</v>
      </c>
      <c r="Q33" s="50" t="s">
        <v>56</v>
      </c>
      <c r="R33" s="50" t="str">
        <f t="shared" si="5"/>
        <v>o. Wert.</v>
      </c>
      <c r="S33" s="61">
        <f t="shared" si="6"/>
        <v>0</v>
      </c>
      <c r="T33" s="49" t="str">
        <f t="shared" si="7"/>
        <v xml:space="preserve"> / </v>
      </c>
      <c r="U33" s="27">
        <v>0</v>
      </c>
      <c r="V33" s="62" t="str">
        <f t="shared" si="8"/>
        <v>-</v>
      </c>
      <c r="W33" s="41" t="str">
        <f t="shared" si="9"/>
        <v>N</v>
      </c>
      <c r="X33" s="79">
        <v>2</v>
      </c>
      <c r="Y33" s="50" t="s">
        <v>56</v>
      </c>
      <c r="Z33" s="50" t="str">
        <f t="shared" si="10"/>
        <v>o. Wert.</v>
      </c>
      <c r="AA33" s="61">
        <f t="shared" si="11"/>
        <v>0</v>
      </c>
      <c r="AB33" s="49" t="str">
        <f t="shared" si="12"/>
        <v xml:space="preserve"> / </v>
      </c>
      <c r="AC33" s="27">
        <v>0</v>
      </c>
      <c r="AD33" s="62" t="str">
        <f t="shared" si="13"/>
        <v>-</v>
      </c>
      <c r="AE33" s="41" t="str">
        <f t="shared" si="14"/>
        <v>N</v>
      </c>
      <c r="AF33" s="79">
        <v>1</v>
      </c>
      <c r="AG33" s="50" t="s">
        <v>56</v>
      </c>
      <c r="AH33" s="50" t="str">
        <f t="shared" si="15"/>
        <v>o. Wert.</v>
      </c>
      <c r="AI33" s="61">
        <f t="shared" si="16"/>
        <v>0</v>
      </c>
      <c r="AJ33" s="49" t="str">
        <f t="shared" si="17"/>
        <v xml:space="preserve"> / </v>
      </c>
      <c r="AK33" s="27">
        <v>0</v>
      </c>
      <c r="AL33" s="62" t="str">
        <f t="shared" si="18"/>
        <v>-</v>
      </c>
      <c r="AM33" s="38" t="str">
        <f t="shared" si="19"/>
        <v>N</v>
      </c>
      <c r="AN33" s="79">
        <v>2</v>
      </c>
      <c r="AO33" s="87" t="s">
        <v>56</v>
      </c>
      <c r="AP33" s="50" t="str">
        <f t="shared" si="20"/>
        <v>o. Wert.</v>
      </c>
      <c r="AQ33" s="61">
        <f t="shared" si="21"/>
        <v>0</v>
      </c>
      <c r="AR33" s="49" t="str">
        <f t="shared" si="22"/>
        <v xml:space="preserve"> / </v>
      </c>
      <c r="AS33" s="27">
        <v>0</v>
      </c>
      <c r="AT33" s="62" t="str">
        <f t="shared" si="23"/>
        <v>-</v>
      </c>
      <c r="AU33" s="41" t="str">
        <f t="shared" si="24"/>
        <v>N</v>
      </c>
      <c r="AV33" s="62">
        <f t="shared" si="25"/>
        <v>58.8</v>
      </c>
      <c r="AW33" s="62" t="str">
        <f t="shared" si="26"/>
        <v>-</v>
      </c>
      <c r="AX33" s="62" t="str">
        <f t="shared" si="27"/>
        <v>-</v>
      </c>
      <c r="AY33" s="62" t="str">
        <f t="shared" si="28"/>
        <v>-</v>
      </c>
      <c r="AZ33" s="62" t="str">
        <f t="shared" si="29"/>
        <v>-</v>
      </c>
      <c r="BA33" s="75">
        <f t="shared" si="30"/>
        <v>1</v>
      </c>
      <c r="BB33" s="25">
        <f t="shared" si="31"/>
        <v>58.8</v>
      </c>
      <c r="BC33" s="25" t="str">
        <f t="shared" si="32"/>
        <v>-</v>
      </c>
      <c r="BD33" s="25" t="str">
        <f t="shared" si="33"/>
        <v>-</v>
      </c>
      <c r="BE33" s="25" t="str">
        <f t="shared" si="34"/>
        <v>-</v>
      </c>
      <c r="BF33" s="25" t="str">
        <f t="shared" si="35"/>
        <v>-</v>
      </c>
      <c r="BG33" s="88">
        <f t="shared" si="36"/>
        <v>1</v>
      </c>
      <c r="BH33" s="25">
        <f t="shared" si="37"/>
        <v>58.8</v>
      </c>
      <c r="BI33" s="25" t="str">
        <f t="shared" si="38"/>
        <v>-</v>
      </c>
      <c r="BJ33" s="25" t="str">
        <f t="shared" si="39"/>
        <v>-</v>
      </c>
      <c r="BK33" s="25" t="str">
        <f t="shared" si="40"/>
        <v>-</v>
      </c>
      <c r="BL33" s="25" t="str">
        <f t="shared" si="41"/>
        <v>-</v>
      </c>
      <c r="BM33" s="76">
        <f t="shared" si="42"/>
        <v>1</v>
      </c>
      <c r="BN33" s="93">
        <f t="shared" si="43"/>
        <v>1</v>
      </c>
      <c r="BO33" s="63">
        <f t="shared" si="44"/>
        <v>58.8</v>
      </c>
      <c r="BP33" s="51">
        <v>21</v>
      </c>
      <c r="BQ33" s="71">
        <f t="shared" si="45"/>
        <v>109</v>
      </c>
      <c r="BR33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</row>
    <row r="34" spans="1:90" customFormat="1" x14ac:dyDescent="0.2">
      <c r="A34" s="51"/>
      <c r="B34" s="59" t="s">
        <v>54</v>
      </c>
      <c r="C34" s="48" t="s">
        <v>42</v>
      </c>
      <c r="D34" s="25" t="s">
        <v>84</v>
      </c>
      <c r="E34" s="98">
        <v>116</v>
      </c>
      <c r="F34" s="99">
        <f>E34</f>
        <v>116</v>
      </c>
      <c r="G34" s="100" t="s">
        <v>8</v>
      </c>
      <c r="H34" s="79"/>
      <c r="I34" s="50" t="s">
        <v>56</v>
      </c>
      <c r="J34" s="50" t="str">
        <f t="shared" si="0"/>
        <v>o. Wert.</v>
      </c>
      <c r="K34" s="61">
        <f t="shared" si="1"/>
        <v>0</v>
      </c>
      <c r="L34" s="49" t="str">
        <f t="shared" si="2"/>
        <v xml:space="preserve"> / </v>
      </c>
      <c r="M34" s="27">
        <v>0</v>
      </c>
      <c r="N34" s="62" t="str">
        <f t="shared" si="3"/>
        <v>-</v>
      </c>
      <c r="O34" s="41" t="str">
        <f t="shared" si="4"/>
        <v>N</v>
      </c>
      <c r="P34" s="79"/>
      <c r="Q34" s="50" t="s">
        <v>56</v>
      </c>
      <c r="R34" s="50" t="str">
        <f t="shared" si="5"/>
        <v>o. Wert.</v>
      </c>
      <c r="S34" s="61">
        <f t="shared" si="6"/>
        <v>0</v>
      </c>
      <c r="T34" s="49" t="str">
        <f t="shared" si="7"/>
        <v xml:space="preserve"> / </v>
      </c>
      <c r="U34" s="27">
        <v>0</v>
      </c>
      <c r="V34" s="62" t="str">
        <f t="shared" si="8"/>
        <v>-</v>
      </c>
      <c r="W34" s="41" t="str">
        <f t="shared" si="9"/>
        <v>N</v>
      </c>
      <c r="X34" s="105">
        <v>2</v>
      </c>
      <c r="Y34" s="50">
        <v>0.71660879629629604</v>
      </c>
      <c r="Z34" s="50">
        <f t="shared" si="10"/>
        <v>5.8969907407406999E-2</v>
      </c>
      <c r="AA34" s="61">
        <f t="shared" si="11"/>
        <v>4.9974497802887298E-2</v>
      </c>
      <c r="AB34" s="49">
        <f t="shared" si="12"/>
        <v>142</v>
      </c>
      <c r="AC34" s="27">
        <v>7</v>
      </c>
      <c r="AD34" s="62">
        <f t="shared" si="13"/>
        <v>53.8</v>
      </c>
      <c r="AE34" s="41" t="str">
        <f t="shared" si="14"/>
        <v>J</v>
      </c>
      <c r="AF34" s="79">
        <v>0</v>
      </c>
      <c r="AG34" s="50" t="s">
        <v>56</v>
      </c>
      <c r="AH34" s="50" t="str">
        <f t="shared" si="15"/>
        <v>o. Wert.</v>
      </c>
      <c r="AI34" s="61">
        <f t="shared" si="16"/>
        <v>0</v>
      </c>
      <c r="AJ34" s="49" t="str">
        <f t="shared" si="17"/>
        <v xml:space="preserve"> / </v>
      </c>
      <c r="AK34" s="27">
        <v>0</v>
      </c>
      <c r="AL34" s="62" t="str">
        <f t="shared" si="18"/>
        <v>-</v>
      </c>
      <c r="AM34" s="38" t="str">
        <f t="shared" si="19"/>
        <v>N</v>
      </c>
      <c r="AN34" s="79"/>
      <c r="AO34" s="87" t="s">
        <v>56</v>
      </c>
      <c r="AP34" s="50" t="str">
        <f t="shared" si="20"/>
        <v>o. Wert.</v>
      </c>
      <c r="AQ34" s="61">
        <f t="shared" si="21"/>
        <v>0</v>
      </c>
      <c r="AR34" s="49" t="str">
        <f t="shared" si="22"/>
        <v xml:space="preserve"> / </v>
      </c>
      <c r="AS34" s="27">
        <v>0</v>
      </c>
      <c r="AT34" s="62" t="str">
        <f t="shared" si="23"/>
        <v>-</v>
      </c>
      <c r="AU34" s="41" t="str">
        <f t="shared" si="24"/>
        <v>N</v>
      </c>
      <c r="AV34" s="62" t="str">
        <f t="shared" si="25"/>
        <v>-</v>
      </c>
      <c r="AW34" s="62" t="str">
        <f t="shared" si="26"/>
        <v>-</v>
      </c>
      <c r="AX34" s="62">
        <f t="shared" si="27"/>
        <v>53.8</v>
      </c>
      <c r="AY34" s="62" t="str">
        <f t="shared" si="28"/>
        <v>-</v>
      </c>
      <c r="AZ34" s="62" t="str">
        <f t="shared" si="29"/>
        <v>-</v>
      </c>
      <c r="BA34" s="75">
        <f t="shared" si="30"/>
        <v>1</v>
      </c>
      <c r="BB34" s="25" t="str">
        <f t="shared" si="31"/>
        <v>-</v>
      </c>
      <c r="BC34" s="25" t="str">
        <f t="shared" si="32"/>
        <v>-</v>
      </c>
      <c r="BD34" s="25">
        <f t="shared" si="33"/>
        <v>53.8</v>
      </c>
      <c r="BE34" s="25" t="str">
        <f t="shared" si="34"/>
        <v>-</v>
      </c>
      <c r="BF34" s="25" t="str">
        <f t="shared" si="35"/>
        <v>-</v>
      </c>
      <c r="BG34" s="88">
        <f t="shared" si="36"/>
        <v>1</v>
      </c>
      <c r="BH34" s="25" t="str">
        <f t="shared" si="37"/>
        <v>-</v>
      </c>
      <c r="BI34" s="25" t="str">
        <f t="shared" si="38"/>
        <v>-</v>
      </c>
      <c r="BJ34" s="25">
        <f t="shared" si="39"/>
        <v>53.8</v>
      </c>
      <c r="BK34" s="25" t="str">
        <f t="shared" si="40"/>
        <v>-</v>
      </c>
      <c r="BL34" s="25" t="str">
        <f t="shared" si="41"/>
        <v>-</v>
      </c>
      <c r="BM34" s="76">
        <f t="shared" si="42"/>
        <v>1</v>
      </c>
      <c r="BN34" s="93">
        <f t="shared" si="43"/>
        <v>1</v>
      </c>
      <c r="BO34" s="63">
        <f t="shared" si="44"/>
        <v>53.8</v>
      </c>
      <c r="BP34" s="51">
        <v>22</v>
      </c>
      <c r="BQ34" s="71">
        <f t="shared" si="45"/>
        <v>125</v>
      </c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</row>
    <row r="35" spans="1:90" customFormat="1" x14ac:dyDescent="0.2">
      <c r="A35" s="51"/>
      <c r="B35" s="59" t="s">
        <v>11</v>
      </c>
      <c r="C35" s="48" t="s">
        <v>34</v>
      </c>
      <c r="D35" s="25" t="s">
        <v>97</v>
      </c>
      <c r="E35" s="98">
        <v>112</v>
      </c>
      <c r="F35" s="99">
        <f>E35</f>
        <v>112</v>
      </c>
      <c r="G35" s="100" t="s">
        <v>8</v>
      </c>
      <c r="H35" s="79">
        <v>2</v>
      </c>
      <c r="I35" s="50">
        <v>0.70729166666666698</v>
      </c>
      <c r="J35" s="50">
        <f t="shared" si="0"/>
        <v>5.1736111111110997E-2</v>
      </c>
      <c r="K35" s="61">
        <f t="shared" si="1"/>
        <v>4.5382553606237698E-2</v>
      </c>
      <c r="L35" s="49">
        <f t="shared" si="2"/>
        <v>128</v>
      </c>
      <c r="M35" s="27">
        <v>12</v>
      </c>
      <c r="N35" s="62">
        <f t="shared" si="3"/>
        <v>35.299999999999997</v>
      </c>
      <c r="O35" s="41" t="str">
        <f t="shared" si="4"/>
        <v>J</v>
      </c>
      <c r="P35" s="79">
        <v>2</v>
      </c>
      <c r="Q35" s="50">
        <v>4.8819444444444401E-2</v>
      </c>
      <c r="R35" s="50">
        <f t="shared" si="5"/>
        <v>4.8819444444444401E-2</v>
      </c>
      <c r="S35" s="61">
        <f t="shared" si="6"/>
        <v>4.2824074074074001E-2</v>
      </c>
      <c r="T35" s="49">
        <f t="shared" si="7"/>
        <v>152</v>
      </c>
      <c r="U35" s="27">
        <v>12</v>
      </c>
      <c r="V35" s="62">
        <f t="shared" si="8"/>
        <v>15.4</v>
      </c>
      <c r="W35" s="41" t="str">
        <f t="shared" si="9"/>
        <v>J</v>
      </c>
      <c r="X35" s="79">
        <v>2</v>
      </c>
      <c r="Y35" s="50" t="s">
        <v>56</v>
      </c>
      <c r="Z35" s="50" t="str">
        <f t="shared" si="10"/>
        <v>o. Wert.</v>
      </c>
      <c r="AA35" s="61">
        <f t="shared" si="11"/>
        <v>0</v>
      </c>
      <c r="AB35" s="49" t="str">
        <f t="shared" si="12"/>
        <v xml:space="preserve"> / </v>
      </c>
      <c r="AC35" s="27">
        <v>0</v>
      </c>
      <c r="AD35" s="62" t="str">
        <f t="shared" si="13"/>
        <v>-</v>
      </c>
      <c r="AE35" s="41" t="str">
        <f t="shared" si="14"/>
        <v>N</v>
      </c>
      <c r="AF35" s="79">
        <v>1</v>
      </c>
      <c r="AG35" s="50" t="s">
        <v>56</v>
      </c>
      <c r="AH35" s="50" t="str">
        <f t="shared" si="15"/>
        <v>o. Wert.</v>
      </c>
      <c r="AI35" s="61">
        <f t="shared" si="16"/>
        <v>0</v>
      </c>
      <c r="AJ35" s="49" t="str">
        <f t="shared" si="17"/>
        <v xml:space="preserve"> / </v>
      </c>
      <c r="AK35" s="27">
        <v>0</v>
      </c>
      <c r="AL35" s="62" t="str">
        <f t="shared" si="18"/>
        <v>-</v>
      </c>
      <c r="AM35" s="38" t="str">
        <f t="shared" si="19"/>
        <v>N</v>
      </c>
      <c r="AN35" s="79">
        <v>2</v>
      </c>
      <c r="AO35" s="87" t="s">
        <v>56</v>
      </c>
      <c r="AP35" s="50" t="str">
        <f t="shared" si="20"/>
        <v>o. Wert.</v>
      </c>
      <c r="AQ35" s="61">
        <f t="shared" si="21"/>
        <v>0</v>
      </c>
      <c r="AR35" s="49" t="str">
        <f t="shared" si="22"/>
        <v xml:space="preserve"> / </v>
      </c>
      <c r="AS35" s="27">
        <v>0</v>
      </c>
      <c r="AT35" s="62" t="str">
        <f t="shared" si="23"/>
        <v>-</v>
      </c>
      <c r="AU35" s="41" t="str">
        <f t="shared" si="24"/>
        <v>N</v>
      </c>
      <c r="AV35" s="62">
        <f t="shared" si="25"/>
        <v>35.299999999999997</v>
      </c>
      <c r="AW35" s="62">
        <f t="shared" si="26"/>
        <v>15.4</v>
      </c>
      <c r="AX35" s="62" t="str">
        <f t="shared" si="27"/>
        <v>-</v>
      </c>
      <c r="AY35" s="62" t="str">
        <f t="shared" si="28"/>
        <v>-</v>
      </c>
      <c r="AZ35" s="62" t="str">
        <f t="shared" si="29"/>
        <v>-</v>
      </c>
      <c r="BA35" s="75">
        <f t="shared" si="30"/>
        <v>2</v>
      </c>
      <c r="BB35" s="25">
        <f t="shared" si="31"/>
        <v>35.299999999999997</v>
      </c>
      <c r="BC35" s="25">
        <f t="shared" si="32"/>
        <v>15.4</v>
      </c>
      <c r="BD35" s="25" t="str">
        <f t="shared" si="33"/>
        <v>-</v>
      </c>
      <c r="BE35" s="25" t="str">
        <f t="shared" si="34"/>
        <v>-</v>
      </c>
      <c r="BF35" s="25" t="str">
        <f t="shared" si="35"/>
        <v>-</v>
      </c>
      <c r="BG35" s="88">
        <f t="shared" si="36"/>
        <v>2</v>
      </c>
      <c r="BH35" s="25">
        <f t="shared" si="37"/>
        <v>35.299999999999997</v>
      </c>
      <c r="BI35" s="25">
        <f t="shared" si="38"/>
        <v>15.4</v>
      </c>
      <c r="BJ35" s="25" t="str">
        <f t="shared" si="39"/>
        <v>-</v>
      </c>
      <c r="BK35" s="25" t="str">
        <f t="shared" si="40"/>
        <v>-</v>
      </c>
      <c r="BL35" s="25" t="str">
        <f t="shared" si="41"/>
        <v>-</v>
      </c>
      <c r="BM35" s="76">
        <f t="shared" si="42"/>
        <v>2</v>
      </c>
      <c r="BN35" s="93">
        <f t="shared" si="43"/>
        <v>2</v>
      </c>
      <c r="BO35" s="63">
        <f t="shared" si="44"/>
        <v>50.7</v>
      </c>
      <c r="BP35" s="51">
        <v>23</v>
      </c>
      <c r="BQ35" s="71">
        <f t="shared" si="45"/>
        <v>121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</row>
    <row r="36" spans="1:90" customFormat="1" x14ac:dyDescent="0.2">
      <c r="A36" s="51"/>
      <c r="B36" s="59" t="s">
        <v>10</v>
      </c>
      <c r="C36" s="48" t="s">
        <v>31</v>
      </c>
      <c r="D36" s="25" t="s">
        <v>128</v>
      </c>
      <c r="E36" s="98">
        <v>117</v>
      </c>
      <c r="F36" s="99">
        <v>117</v>
      </c>
      <c r="G36" s="100" t="s">
        <v>8</v>
      </c>
      <c r="H36" s="79">
        <v>0</v>
      </c>
      <c r="I36" s="50" t="s">
        <v>56</v>
      </c>
      <c r="J36" s="50" t="str">
        <f t="shared" si="0"/>
        <v>o. Wert.</v>
      </c>
      <c r="K36" s="61">
        <f t="shared" si="1"/>
        <v>0</v>
      </c>
      <c r="L36" s="49" t="str">
        <f t="shared" si="2"/>
        <v xml:space="preserve"> / </v>
      </c>
      <c r="M36" s="27">
        <v>0</v>
      </c>
      <c r="N36" s="62" t="str">
        <f t="shared" si="3"/>
        <v>-</v>
      </c>
      <c r="O36" s="41" t="str">
        <f t="shared" si="4"/>
        <v>N</v>
      </c>
      <c r="P36" s="79">
        <v>0</v>
      </c>
      <c r="Q36" s="50" t="s">
        <v>56</v>
      </c>
      <c r="R36" s="50" t="str">
        <f t="shared" si="5"/>
        <v>o. Wert.</v>
      </c>
      <c r="S36" s="61">
        <f t="shared" si="6"/>
        <v>0</v>
      </c>
      <c r="T36" s="49" t="str">
        <f t="shared" si="7"/>
        <v xml:space="preserve"> / </v>
      </c>
      <c r="U36" s="27">
        <v>0</v>
      </c>
      <c r="V36" s="62" t="str">
        <f t="shared" si="8"/>
        <v>-</v>
      </c>
      <c r="W36" s="41" t="str">
        <f t="shared" si="9"/>
        <v>N</v>
      </c>
      <c r="X36" s="79">
        <v>2</v>
      </c>
      <c r="Y36" s="50">
        <v>0.72310185185185205</v>
      </c>
      <c r="Z36" s="50">
        <f t="shared" si="10"/>
        <v>6.5462962962963098E-2</v>
      </c>
      <c r="AA36" s="61">
        <f t="shared" si="11"/>
        <v>5.5010893246187499E-2</v>
      </c>
      <c r="AB36" s="49">
        <f t="shared" si="12"/>
        <v>158</v>
      </c>
      <c r="AC36" s="27">
        <v>10</v>
      </c>
      <c r="AD36" s="62">
        <f t="shared" si="13"/>
        <v>30.8</v>
      </c>
      <c r="AE36" s="41" t="str">
        <f t="shared" si="14"/>
        <v>J</v>
      </c>
      <c r="AF36" s="79">
        <v>1</v>
      </c>
      <c r="AG36" s="50">
        <v>0.73744212962962996</v>
      </c>
      <c r="AH36" s="50">
        <f t="shared" si="15"/>
        <v>9.1608796296296896E-2</v>
      </c>
      <c r="AI36" s="61">
        <f t="shared" si="16"/>
        <v>7.7634573132455004E-2</v>
      </c>
      <c r="AJ36" s="49">
        <f t="shared" si="17"/>
        <v>149</v>
      </c>
      <c r="AK36" s="27">
        <v>11</v>
      </c>
      <c r="AL36" s="62">
        <f t="shared" si="18"/>
        <v>16.7</v>
      </c>
      <c r="AM36" s="38" t="str">
        <f t="shared" si="19"/>
        <v>J</v>
      </c>
      <c r="AN36" s="79">
        <v>0</v>
      </c>
      <c r="AO36" s="87" t="s">
        <v>56</v>
      </c>
      <c r="AP36" s="50" t="str">
        <f t="shared" si="20"/>
        <v>o. Wert.</v>
      </c>
      <c r="AQ36" s="61">
        <f t="shared" si="21"/>
        <v>0</v>
      </c>
      <c r="AR36" s="49" t="str">
        <f t="shared" si="22"/>
        <v xml:space="preserve"> / </v>
      </c>
      <c r="AS36" s="27">
        <v>0</v>
      </c>
      <c r="AT36" s="62" t="str">
        <f t="shared" si="23"/>
        <v>-</v>
      </c>
      <c r="AU36" s="41" t="str">
        <f t="shared" si="24"/>
        <v>N</v>
      </c>
      <c r="AV36" s="62" t="str">
        <f t="shared" si="25"/>
        <v>-</v>
      </c>
      <c r="AW36" s="62" t="str">
        <f t="shared" si="26"/>
        <v>-</v>
      </c>
      <c r="AX36" s="62">
        <f t="shared" si="27"/>
        <v>30.8</v>
      </c>
      <c r="AY36" s="62">
        <f t="shared" si="28"/>
        <v>16.7</v>
      </c>
      <c r="AZ36" s="62" t="str">
        <f t="shared" si="29"/>
        <v>-</v>
      </c>
      <c r="BA36" s="75">
        <f t="shared" si="30"/>
        <v>2</v>
      </c>
      <c r="BB36" s="25" t="str">
        <f t="shared" si="31"/>
        <v>-</v>
      </c>
      <c r="BC36" s="25" t="str">
        <f t="shared" si="32"/>
        <v>-</v>
      </c>
      <c r="BD36" s="25">
        <f t="shared" si="33"/>
        <v>30.8</v>
      </c>
      <c r="BE36" s="25">
        <f t="shared" si="34"/>
        <v>16.7</v>
      </c>
      <c r="BF36" s="25" t="str">
        <f t="shared" si="35"/>
        <v>-</v>
      </c>
      <c r="BG36" s="88">
        <f t="shared" si="36"/>
        <v>2</v>
      </c>
      <c r="BH36" s="25" t="str">
        <f t="shared" si="37"/>
        <v>-</v>
      </c>
      <c r="BI36" s="25" t="str">
        <f t="shared" si="38"/>
        <v>-</v>
      </c>
      <c r="BJ36" s="25">
        <f t="shared" si="39"/>
        <v>30.8</v>
      </c>
      <c r="BK36" s="25">
        <f t="shared" si="40"/>
        <v>16.7</v>
      </c>
      <c r="BL36" s="25" t="str">
        <f t="shared" si="41"/>
        <v>-</v>
      </c>
      <c r="BM36" s="76">
        <f t="shared" si="42"/>
        <v>2</v>
      </c>
      <c r="BN36" s="93">
        <f t="shared" si="43"/>
        <v>2</v>
      </c>
      <c r="BO36" s="63">
        <f t="shared" si="44"/>
        <v>47.5</v>
      </c>
      <c r="BP36" s="51">
        <v>24</v>
      </c>
      <c r="BQ36" s="71">
        <f t="shared" si="45"/>
        <v>129</v>
      </c>
      <c r="BR36" s="23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</row>
    <row r="37" spans="1:90" customFormat="1" x14ac:dyDescent="0.2">
      <c r="A37" s="51"/>
      <c r="B37" s="59" t="s">
        <v>11</v>
      </c>
      <c r="C37" s="48" t="s">
        <v>67</v>
      </c>
      <c r="D37" s="25" t="s">
        <v>95</v>
      </c>
      <c r="E37" s="98">
        <v>115</v>
      </c>
      <c r="F37" s="99">
        <f>E37</f>
        <v>115</v>
      </c>
      <c r="G37" s="100" t="s">
        <v>8</v>
      </c>
      <c r="H37" s="79">
        <v>0</v>
      </c>
      <c r="I37" s="50" t="s">
        <v>56</v>
      </c>
      <c r="J37" s="50" t="str">
        <f t="shared" si="0"/>
        <v>o. Wert.</v>
      </c>
      <c r="K37" s="61">
        <f t="shared" si="1"/>
        <v>0</v>
      </c>
      <c r="L37" s="49" t="str">
        <f t="shared" si="2"/>
        <v xml:space="preserve"> / </v>
      </c>
      <c r="M37" s="27">
        <v>0</v>
      </c>
      <c r="N37" s="62" t="str">
        <f t="shared" si="3"/>
        <v>-</v>
      </c>
      <c r="O37" s="41" t="str">
        <f t="shared" si="4"/>
        <v>N</v>
      </c>
      <c r="P37" s="79">
        <v>3</v>
      </c>
      <c r="Q37" s="50">
        <v>4.6585648148148098E-2</v>
      </c>
      <c r="R37" s="50">
        <f t="shared" si="5"/>
        <v>4.6585648148148098E-2</v>
      </c>
      <c r="S37" s="61">
        <f t="shared" si="6"/>
        <v>3.9479362837413601E-2</v>
      </c>
      <c r="T37" s="49">
        <f t="shared" si="7"/>
        <v>145</v>
      </c>
      <c r="U37" s="27">
        <v>10</v>
      </c>
      <c r="V37" s="62">
        <f t="shared" si="8"/>
        <v>30.8</v>
      </c>
      <c r="W37" s="41" t="str">
        <f t="shared" si="9"/>
        <v>J</v>
      </c>
      <c r="X37" s="79">
        <v>0</v>
      </c>
      <c r="Y37" s="50" t="s">
        <v>56</v>
      </c>
      <c r="Z37" s="50" t="str">
        <f t="shared" si="10"/>
        <v>o. Wert.</v>
      </c>
      <c r="AA37" s="61">
        <f t="shared" si="11"/>
        <v>0</v>
      </c>
      <c r="AB37" s="49" t="str">
        <f t="shared" si="12"/>
        <v xml:space="preserve"> / </v>
      </c>
      <c r="AC37" s="27">
        <v>0</v>
      </c>
      <c r="AD37" s="62" t="str">
        <f t="shared" si="13"/>
        <v>-</v>
      </c>
      <c r="AE37" s="41" t="str">
        <f t="shared" si="14"/>
        <v>N</v>
      </c>
      <c r="AF37" s="79">
        <v>1</v>
      </c>
      <c r="AG37" s="50" t="s">
        <v>56</v>
      </c>
      <c r="AH37" s="50" t="str">
        <f t="shared" si="15"/>
        <v>o. Wert.</v>
      </c>
      <c r="AI37" s="61">
        <f t="shared" si="16"/>
        <v>0</v>
      </c>
      <c r="AJ37" s="49" t="str">
        <f t="shared" si="17"/>
        <v xml:space="preserve"> / </v>
      </c>
      <c r="AK37" s="27">
        <v>0</v>
      </c>
      <c r="AL37" s="62" t="str">
        <f t="shared" si="18"/>
        <v>-</v>
      </c>
      <c r="AM37" s="38" t="str">
        <f t="shared" si="19"/>
        <v>N</v>
      </c>
      <c r="AN37" s="79">
        <v>0</v>
      </c>
      <c r="AO37" s="87" t="s">
        <v>56</v>
      </c>
      <c r="AP37" s="50" t="str">
        <f t="shared" si="20"/>
        <v>o. Wert.</v>
      </c>
      <c r="AQ37" s="61">
        <f t="shared" si="21"/>
        <v>0</v>
      </c>
      <c r="AR37" s="49" t="str">
        <f t="shared" si="22"/>
        <v xml:space="preserve"> / </v>
      </c>
      <c r="AS37" s="27">
        <v>0</v>
      </c>
      <c r="AT37" s="62" t="str">
        <f t="shared" si="23"/>
        <v>-</v>
      </c>
      <c r="AU37" s="41" t="str">
        <f t="shared" si="24"/>
        <v>N</v>
      </c>
      <c r="AV37" s="62" t="str">
        <f t="shared" si="25"/>
        <v>-</v>
      </c>
      <c r="AW37" s="62">
        <f t="shared" si="26"/>
        <v>30.8</v>
      </c>
      <c r="AX37" s="62" t="str">
        <f t="shared" si="27"/>
        <v>-</v>
      </c>
      <c r="AY37" s="62" t="str">
        <f t="shared" si="28"/>
        <v>-</v>
      </c>
      <c r="AZ37" s="62" t="str">
        <f t="shared" si="29"/>
        <v>-</v>
      </c>
      <c r="BA37" s="75">
        <f t="shared" si="30"/>
        <v>1</v>
      </c>
      <c r="BB37" s="25" t="str">
        <f t="shared" si="31"/>
        <v>-</v>
      </c>
      <c r="BC37" s="25">
        <f t="shared" si="32"/>
        <v>30.8</v>
      </c>
      <c r="BD37" s="25" t="str">
        <f t="shared" si="33"/>
        <v>-</v>
      </c>
      <c r="BE37" s="25" t="str">
        <f t="shared" si="34"/>
        <v>-</v>
      </c>
      <c r="BF37" s="25" t="str">
        <f t="shared" si="35"/>
        <v>-</v>
      </c>
      <c r="BG37" s="88">
        <f t="shared" si="36"/>
        <v>1</v>
      </c>
      <c r="BH37" s="25" t="str">
        <f t="shared" si="37"/>
        <v>-</v>
      </c>
      <c r="BI37" s="25">
        <f t="shared" si="38"/>
        <v>30.8</v>
      </c>
      <c r="BJ37" s="25" t="str">
        <f t="shared" si="39"/>
        <v>-</v>
      </c>
      <c r="BK37" s="25" t="str">
        <f t="shared" si="40"/>
        <v>-</v>
      </c>
      <c r="BL37" s="25" t="str">
        <f t="shared" si="41"/>
        <v>-</v>
      </c>
      <c r="BM37" s="76">
        <f t="shared" si="42"/>
        <v>1</v>
      </c>
      <c r="BN37" s="93">
        <f t="shared" si="43"/>
        <v>1</v>
      </c>
      <c r="BO37" s="63">
        <f t="shared" si="44"/>
        <v>30.8</v>
      </c>
      <c r="BP37" s="51">
        <v>25</v>
      </c>
      <c r="BQ37" s="71">
        <f t="shared" si="45"/>
        <v>125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</row>
    <row r="38" spans="1:90" customFormat="1" x14ac:dyDescent="0.2">
      <c r="A38" s="51"/>
      <c r="B38" s="59">
        <v>195</v>
      </c>
      <c r="C38" s="48" t="s">
        <v>68</v>
      </c>
      <c r="D38" s="25" t="s">
        <v>98</v>
      </c>
      <c r="E38" s="98">
        <v>112</v>
      </c>
      <c r="F38" s="99">
        <v>112</v>
      </c>
      <c r="G38" s="100" t="s">
        <v>8</v>
      </c>
      <c r="H38" s="79">
        <v>2</v>
      </c>
      <c r="I38" s="50">
        <v>0.70776620370370402</v>
      </c>
      <c r="J38" s="50">
        <f t="shared" si="0"/>
        <v>5.2210648148147999E-2</v>
      </c>
      <c r="K38" s="61">
        <f t="shared" si="1"/>
        <v>4.5798814165042098E-2</v>
      </c>
      <c r="L38" s="49">
        <f t="shared" si="2"/>
        <v>130</v>
      </c>
      <c r="M38" s="27">
        <v>13</v>
      </c>
      <c r="N38" s="62">
        <f t="shared" si="3"/>
        <v>29.4</v>
      </c>
      <c r="O38" s="41" t="str">
        <f t="shared" si="4"/>
        <v>J</v>
      </c>
      <c r="P38" s="79">
        <v>2</v>
      </c>
      <c r="Q38" s="50" t="s">
        <v>56</v>
      </c>
      <c r="R38" s="50" t="str">
        <f t="shared" si="5"/>
        <v>o. Wert.</v>
      </c>
      <c r="S38" s="61">
        <f t="shared" si="6"/>
        <v>0</v>
      </c>
      <c r="T38" s="49" t="str">
        <f t="shared" si="7"/>
        <v xml:space="preserve"> / </v>
      </c>
      <c r="U38" s="27">
        <v>0</v>
      </c>
      <c r="V38" s="62" t="str">
        <f t="shared" si="8"/>
        <v>-</v>
      </c>
      <c r="W38" s="41" t="str">
        <f t="shared" si="9"/>
        <v>N</v>
      </c>
      <c r="X38" s="79">
        <v>2</v>
      </c>
      <c r="Y38" s="50" t="s">
        <v>56</v>
      </c>
      <c r="Z38" s="50" t="str">
        <f t="shared" si="10"/>
        <v>o. Wert.</v>
      </c>
      <c r="AA38" s="61">
        <f t="shared" si="11"/>
        <v>0</v>
      </c>
      <c r="AB38" s="49" t="str">
        <f t="shared" si="12"/>
        <v xml:space="preserve"> / </v>
      </c>
      <c r="AC38" s="27">
        <v>0</v>
      </c>
      <c r="AD38" s="62" t="str">
        <f t="shared" si="13"/>
        <v>-</v>
      </c>
      <c r="AE38" s="41" t="str">
        <f t="shared" si="14"/>
        <v>N</v>
      </c>
      <c r="AF38" s="79">
        <v>1</v>
      </c>
      <c r="AG38" s="50" t="s">
        <v>56</v>
      </c>
      <c r="AH38" s="50" t="str">
        <f t="shared" si="15"/>
        <v>o. Wert.</v>
      </c>
      <c r="AI38" s="61">
        <f t="shared" si="16"/>
        <v>0</v>
      </c>
      <c r="AJ38" s="49" t="str">
        <f t="shared" si="17"/>
        <v xml:space="preserve"> / </v>
      </c>
      <c r="AK38" s="27">
        <v>0</v>
      </c>
      <c r="AL38" s="62" t="str">
        <f t="shared" si="18"/>
        <v>-</v>
      </c>
      <c r="AM38" s="38" t="str">
        <f t="shared" si="19"/>
        <v>N</v>
      </c>
      <c r="AN38" s="79">
        <v>2</v>
      </c>
      <c r="AO38" s="87" t="s">
        <v>56</v>
      </c>
      <c r="AP38" s="50" t="str">
        <f t="shared" si="20"/>
        <v>o. Wert.</v>
      </c>
      <c r="AQ38" s="61">
        <f t="shared" si="21"/>
        <v>0</v>
      </c>
      <c r="AR38" s="49" t="str">
        <f t="shared" si="22"/>
        <v xml:space="preserve"> / </v>
      </c>
      <c r="AS38" s="27">
        <v>0</v>
      </c>
      <c r="AT38" s="62" t="str">
        <f t="shared" si="23"/>
        <v>-</v>
      </c>
      <c r="AU38" s="41" t="str">
        <f t="shared" si="24"/>
        <v>N</v>
      </c>
      <c r="AV38" s="62">
        <f t="shared" si="25"/>
        <v>29.4</v>
      </c>
      <c r="AW38" s="62" t="str">
        <f t="shared" si="26"/>
        <v>-</v>
      </c>
      <c r="AX38" s="62" t="str">
        <f t="shared" si="27"/>
        <v>-</v>
      </c>
      <c r="AY38" s="62" t="str">
        <f t="shared" si="28"/>
        <v>-</v>
      </c>
      <c r="AZ38" s="62" t="str">
        <f t="shared" si="29"/>
        <v>-</v>
      </c>
      <c r="BA38" s="75">
        <f t="shared" si="30"/>
        <v>1</v>
      </c>
      <c r="BB38" s="25">
        <f t="shared" si="31"/>
        <v>29.4</v>
      </c>
      <c r="BC38" s="25" t="str">
        <f t="shared" si="32"/>
        <v>-</v>
      </c>
      <c r="BD38" s="25" t="str">
        <f t="shared" si="33"/>
        <v>-</v>
      </c>
      <c r="BE38" s="25" t="str">
        <f t="shared" si="34"/>
        <v>-</v>
      </c>
      <c r="BF38" s="25" t="str">
        <f t="shared" si="35"/>
        <v>-</v>
      </c>
      <c r="BG38" s="88">
        <f t="shared" si="36"/>
        <v>1</v>
      </c>
      <c r="BH38" s="25">
        <f t="shared" si="37"/>
        <v>29.4</v>
      </c>
      <c r="BI38" s="25" t="str">
        <f t="shared" si="38"/>
        <v>-</v>
      </c>
      <c r="BJ38" s="25" t="str">
        <f t="shared" si="39"/>
        <v>-</v>
      </c>
      <c r="BK38" s="25" t="str">
        <f t="shared" si="40"/>
        <v>-</v>
      </c>
      <c r="BL38" s="25" t="str">
        <f t="shared" si="41"/>
        <v>-</v>
      </c>
      <c r="BM38" s="76">
        <f t="shared" si="42"/>
        <v>1</v>
      </c>
      <c r="BN38" s="93">
        <f t="shared" si="43"/>
        <v>1</v>
      </c>
      <c r="BO38" s="63">
        <f t="shared" si="44"/>
        <v>29.4</v>
      </c>
      <c r="BP38" s="51">
        <v>26</v>
      </c>
      <c r="BQ38" s="71">
        <f t="shared" si="45"/>
        <v>118</v>
      </c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</row>
    <row r="39" spans="1:90" customFormat="1" ht="13.5" customHeight="1" x14ac:dyDescent="0.2">
      <c r="A39" s="51"/>
      <c r="B39" s="59" t="s">
        <v>10</v>
      </c>
      <c r="C39" s="48" t="s">
        <v>80</v>
      </c>
      <c r="D39" s="25" t="s">
        <v>92</v>
      </c>
      <c r="E39" s="98">
        <v>112</v>
      </c>
      <c r="F39" s="99">
        <v>112</v>
      </c>
      <c r="G39" s="100" t="s">
        <v>8</v>
      </c>
      <c r="H39" s="79">
        <v>2</v>
      </c>
      <c r="I39" s="50">
        <v>0.70787037037037004</v>
      </c>
      <c r="J39" s="50">
        <f t="shared" si="0"/>
        <v>5.2314814814814002E-2</v>
      </c>
      <c r="K39" s="61">
        <f t="shared" si="1"/>
        <v>4.5890188434047401E-2</v>
      </c>
      <c r="L39" s="49">
        <f t="shared" si="2"/>
        <v>130</v>
      </c>
      <c r="M39" s="27">
        <v>14</v>
      </c>
      <c r="N39" s="62">
        <f t="shared" si="3"/>
        <v>23.5</v>
      </c>
      <c r="O39" s="41" t="str">
        <f t="shared" si="4"/>
        <v>J</v>
      </c>
      <c r="P39" s="79">
        <v>2</v>
      </c>
      <c r="Q39" s="50" t="s">
        <v>56</v>
      </c>
      <c r="R39" s="50" t="str">
        <f t="shared" si="5"/>
        <v>o. Wert.</v>
      </c>
      <c r="S39" s="61">
        <f t="shared" si="6"/>
        <v>0</v>
      </c>
      <c r="T39" s="49" t="str">
        <f t="shared" si="7"/>
        <v xml:space="preserve"> / </v>
      </c>
      <c r="U39" s="27">
        <v>0</v>
      </c>
      <c r="V39" s="62" t="str">
        <f t="shared" si="8"/>
        <v>-</v>
      </c>
      <c r="W39" s="41" t="str">
        <f t="shared" si="9"/>
        <v>N</v>
      </c>
      <c r="X39" s="79">
        <v>2</v>
      </c>
      <c r="Y39" s="50" t="s">
        <v>56</v>
      </c>
      <c r="Z39" s="50" t="str">
        <f t="shared" si="10"/>
        <v>o. Wert.</v>
      </c>
      <c r="AA39" s="61">
        <f t="shared" si="11"/>
        <v>0</v>
      </c>
      <c r="AB39" s="49" t="str">
        <f t="shared" si="12"/>
        <v xml:space="preserve"> / </v>
      </c>
      <c r="AC39" s="27">
        <v>0</v>
      </c>
      <c r="AD39" s="62" t="str">
        <f t="shared" si="13"/>
        <v>-</v>
      </c>
      <c r="AE39" s="41" t="str">
        <f t="shared" si="14"/>
        <v>N</v>
      </c>
      <c r="AF39" s="79">
        <v>1</v>
      </c>
      <c r="AG39" s="50" t="s">
        <v>56</v>
      </c>
      <c r="AH39" s="50" t="str">
        <f t="shared" si="15"/>
        <v>o. Wert.</v>
      </c>
      <c r="AI39" s="61">
        <f t="shared" si="16"/>
        <v>0</v>
      </c>
      <c r="AJ39" s="49" t="str">
        <f t="shared" si="17"/>
        <v xml:space="preserve"> / </v>
      </c>
      <c r="AK39" s="27">
        <v>0</v>
      </c>
      <c r="AL39" s="62" t="str">
        <f t="shared" si="18"/>
        <v>-</v>
      </c>
      <c r="AM39" s="38" t="str">
        <f t="shared" si="19"/>
        <v>N</v>
      </c>
      <c r="AN39" s="79">
        <v>2</v>
      </c>
      <c r="AO39" s="87" t="s">
        <v>56</v>
      </c>
      <c r="AP39" s="50" t="str">
        <f t="shared" si="20"/>
        <v>o. Wert.</v>
      </c>
      <c r="AQ39" s="61">
        <f t="shared" si="21"/>
        <v>0</v>
      </c>
      <c r="AR39" s="49" t="str">
        <f t="shared" si="22"/>
        <v xml:space="preserve"> / </v>
      </c>
      <c r="AS39" s="27">
        <v>0</v>
      </c>
      <c r="AT39" s="62" t="str">
        <f t="shared" si="23"/>
        <v>-</v>
      </c>
      <c r="AU39" s="41" t="str">
        <f t="shared" si="24"/>
        <v>N</v>
      </c>
      <c r="AV39" s="62">
        <f t="shared" si="25"/>
        <v>23.5</v>
      </c>
      <c r="AW39" s="62" t="str">
        <f t="shared" si="26"/>
        <v>-</v>
      </c>
      <c r="AX39" s="62" t="str">
        <f t="shared" si="27"/>
        <v>-</v>
      </c>
      <c r="AY39" s="62" t="str">
        <f t="shared" si="28"/>
        <v>-</v>
      </c>
      <c r="AZ39" s="62" t="str">
        <f t="shared" si="29"/>
        <v>-</v>
      </c>
      <c r="BA39" s="75">
        <f t="shared" si="30"/>
        <v>1</v>
      </c>
      <c r="BB39" s="25">
        <f t="shared" si="31"/>
        <v>23.5</v>
      </c>
      <c r="BC39" s="25" t="str">
        <f t="shared" si="32"/>
        <v>-</v>
      </c>
      <c r="BD39" s="25" t="str">
        <f t="shared" si="33"/>
        <v>-</v>
      </c>
      <c r="BE39" s="25" t="str">
        <f t="shared" si="34"/>
        <v>-</v>
      </c>
      <c r="BF39" s="25" t="str">
        <f t="shared" si="35"/>
        <v>-</v>
      </c>
      <c r="BG39" s="88">
        <f t="shared" si="36"/>
        <v>1</v>
      </c>
      <c r="BH39" s="25">
        <f t="shared" si="37"/>
        <v>23.5</v>
      </c>
      <c r="BI39" s="25" t="str">
        <f t="shared" si="38"/>
        <v>-</v>
      </c>
      <c r="BJ39" s="25" t="str">
        <f t="shared" si="39"/>
        <v>-</v>
      </c>
      <c r="BK39" s="25" t="str">
        <f t="shared" si="40"/>
        <v>-</v>
      </c>
      <c r="BL39" s="25" t="str">
        <f t="shared" si="41"/>
        <v>-</v>
      </c>
      <c r="BM39" s="76">
        <f t="shared" si="42"/>
        <v>1</v>
      </c>
      <c r="BN39" s="93">
        <f t="shared" si="43"/>
        <v>1</v>
      </c>
      <c r="BO39" s="63">
        <f t="shared" si="44"/>
        <v>23.5</v>
      </c>
      <c r="BP39" s="51">
        <v>27</v>
      </c>
      <c r="BQ39" s="71">
        <f t="shared" si="45"/>
        <v>118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</row>
    <row r="40" spans="1:90" customFormat="1" ht="13.5" customHeight="1" x14ac:dyDescent="0.2">
      <c r="A40" s="51"/>
      <c r="B40" s="59" t="s">
        <v>11</v>
      </c>
      <c r="C40" s="48" t="s">
        <v>36</v>
      </c>
      <c r="D40" s="25" t="s">
        <v>108</v>
      </c>
      <c r="E40" s="98">
        <v>114</v>
      </c>
      <c r="F40" s="99">
        <v>114</v>
      </c>
      <c r="G40" s="100" t="s">
        <v>8</v>
      </c>
      <c r="H40" s="79">
        <v>0</v>
      </c>
      <c r="I40" s="50" t="s">
        <v>56</v>
      </c>
      <c r="J40" s="50" t="str">
        <f t="shared" si="0"/>
        <v>o. Wert.</v>
      </c>
      <c r="K40" s="61">
        <f t="shared" si="1"/>
        <v>0</v>
      </c>
      <c r="L40" s="49" t="str">
        <f t="shared" si="2"/>
        <v xml:space="preserve"> / </v>
      </c>
      <c r="M40" s="27">
        <v>0</v>
      </c>
      <c r="N40" s="62" t="str">
        <f t="shared" si="3"/>
        <v>-</v>
      </c>
      <c r="O40" s="41" t="str">
        <f t="shared" si="4"/>
        <v>N</v>
      </c>
      <c r="P40" s="79">
        <v>0</v>
      </c>
      <c r="Q40" s="50" t="s">
        <v>56</v>
      </c>
      <c r="R40" s="50" t="str">
        <f t="shared" si="5"/>
        <v>o. Wert.</v>
      </c>
      <c r="S40" s="61">
        <f t="shared" si="6"/>
        <v>0</v>
      </c>
      <c r="T40" s="49" t="str">
        <f t="shared" si="7"/>
        <v xml:space="preserve"> / </v>
      </c>
      <c r="U40" s="27">
        <v>0</v>
      </c>
      <c r="V40" s="62" t="str">
        <f t="shared" si="8"/>
        <v>-</v>
      </c>
      <c r="W40" s="41" t="str">
        <f t="shared" si="9"/>
        <v>N</v>
      </c>
      <c r="X40" s="79">
        <v>2</v>
      </c>
      <c r="Y40" s="50">
        <v>0.740763888888889</v>
      </c>
      <c r="Z40" s="50">
        <f t="shared" si="10"/>
        <v>8.3125000000000004E-2</v>
      </c>
      <c r="AA40" s="61">
        <f t="shared" si="11"/>
        <v>7.1659482758620704E-2</v>
      </c>
      <c r="AB40" s="49">
        <f t="shared" si="12"/>
        <v>201</v>
      </c>
      <c r="AC40" s="27">
        <v>12</v>
      </c>
      <c r="AD40" s="62">
        <f t="shared" si="13"/>
        <v>15.4</v>
      </c>
      <c r="AE40" s="41" t="str">
        <f t="shared" si="14"/>
        <v>J</v>
      </c>
      <c r="AF40" s="79">
        <v>1</v>
      </c>
      <c r="AG40" s="50" t="s">
        <v>56</v>
      </c>
      <c r="AH40" s="50" t="str">
        <f t="shared" si="15"/>
        <v>o. Wert.</v>
      </c>
      <c r="AI40" s="61">
        <f t="shared" si="16"/>
        <v>0</v>
      </c>
      <c r="AJ40" s="49" t="str">
        <f t="shared" si="17"/>
        <v xml:space="preserve"> / </v>
      </c>
      <c r="AK40" s="27">
        <v>0</v>
      </c>
      <c r="AL40" s="62" t="str">
        <f t="shared" si="18"/>
        <v>-</v>
      </c>
      <c r="AM40" s="38" t="str">
        <f t="shared" si="19"/>
        <v>N</v>
      </c>
      <c r="AN40" s="79">
        <v>0</v>
      </c>
      <c r="AO40" s="87" t="s">
        <v>56</v>
      </c>
      <c r="AP40" s="50" t="str">
        <f t="shared" si="20"/>
        <v>o. Wert.</v>
      </c>
      <c r="AQ40" s="61">
        <f t="shared" si="21"/>
        <v>0</v>
      </c>
      <c r="AR40" s="49" t="str">
        <f t="shared" si="22"/>
        <v xml:space="preserve"> / </v>
      </c>
      <c r="AS40" s="27">
        <v>0</v>
      </c>
      <c r="AT40" s="62" t="str">
        <f t="shared" si="23"/>
        <v>-</v>
      </c>
      <c r="AU40" s="41" t="str">
        <f t="shared" si="24"/>
        <v>N</v>
      </c>
      <c r="AV40" s="62" t="str">
        <f t="shared" si="25"/>
        <v>-</v>
      </c>
      <c r="AW40" s="62" t="str">
        <f t="shared" si="26"/>
        <v>-</v>
      </c>
      <c r="AX40" s="62">
        <f t="shared" si="27"/>
        <v>15.4</v>
      </c>
      <c r="AY40" s="62" t="str">
        <f t="shared" si="28"/>
        <v>-</v>
      </c>
      <c r="AZ40" s="62" t="str">
        <f t="shared" si="29"/>
        <v>-</v>
      </c>
      <c r="BA40" s="75">
        <f t="shared" si="30"/>
        <v>1</v>
      </c>
      <c r="BB40" s="25" t="str">
        <f t="shared" si="31"/>
        <v>-</v>
      </c>
      <c r="BC40" s="25" t="str">
        <f t="shared" si="32"/>
        <v>-</v>
      </c>
      <c r="BD40" s="25">
        <f t="shared" si="33"/>
        <v>15.4</v>
      </c>
      <c r="BE40" s="25" t="str">
        <f t="shared" si="34"/>
        <v>-</v>
      </c>
      <c r="BF40" s="25" t="str">
        <f t="shared" si="35"/>
        <v>-</v>
      </c>
      <c r="BG40" s="88">
        <f t="shared" si="36"/>
        <v>1</v>
      </c>
      <c r="BH40" s="25" t="str">
        <f t="shared" si="37"/>
        <v>-</v>
      </c>
      <c r="BI40" s="25" t="str">
        <f t="shared" si="38"/>
        <v>-</v>
      </c>
      <c r="BJ40" s="25">
        <f t="shared" si="39"/>
        <v>15.4</v>
      </c>
      <c r="BK40" s="25" t="str">
        <f t="shared" si="40"/>
        <v>-</v>
      </c>
      <c r="BL40" s="25" t="str">
        <f t="shared" si="41"/>
        <v>-</v>
      </c>
      <c r="BM40" s="76">
        <f t="shared" si="42"/>
        <v>1</v>
      </c>
      <c r="BN40" s="93">
        <f t="shared" si="43"/>
        <v>1</v>
      </c>
      <c r="BO40" s="63">
        <f t="shared" si="44"/>
        <v>15.4</v>
      </c>
      <c r="BP40" s="51">
        <v>28</v>
      </c>
      <c r="BQ40" s="71">
        <f t="shared" si="45"/>
        <v>143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</row>
    <row r="41" spans="1:90" customFormat="1" x14ac:dyDescent="0.2">
      <c r="A41" s="51"/>
      <c r="B41" s="59" t="s">
        <v>10</v>
      </c>
      <c r="C41" s="48" t="s">
        <v>130</v>
      </c>
      <c r="D41" s="25" t="s">
        <v>121</v>
      </c>
      <c r="E41" s="98">
        <v>114</v>
      </c>
      <c r="F41" s="99">
        <v>114</v>
      </c>
      <c r="G41" s="100" t="s">
        <v>8</v>
      </c>
      <c r="H41" s="79">
        <v>0</v>
      </c>
      <c r="I41" s="50" t="s">
        <v>56</v>
      </c>
      <c r="J41" s="50" t="str">
        <f t="shared" si="0"/>
        <v>o. Wert.</v>
      </c>
      <c r="K41" s="61">
        <f t="shared" si="1"/>
        <v>0</v>
      </c>
      <c r="L41" s="49" t="str">
        <f t="shared" si="2"/>
        <v xml:space="preserve"> / </v>
      </c>
      <c r="M41" s="27">
        <v>0</v>
      </c>
      <c r="N41" s="62" t="str">
        <f t="shared" si="3"/>
        <v>-</v>
      </c>
      <c r="O41" s="41" t="str">
        <f t="shared" si="4"/>
        <v>N</v>
      </c>
      <c r="P41" s="79">
        <v>2</v>
      </c>
      <c r="Q41" s="50">
        <v>5.0509259259259302E-2</v>
      </c>
      <c r="R41" s="50">
        <f t="shared" si="5"/>
        <v>5.0509259259259302E-2</v>
      </c>
      <c r="S41" s="61">
        <f t="shared" si="6"/>
        <v>4.3542464878671798E-2</v>
      </c>
      <c r="T41" s="49">
        <f t="shared" si="7"/>
        <v>157</v>
      </c>
      <c r="U41" s="27">
        <v>13</v>
      </c>
      <c r="V41" s="62">
        <f t="shared" si="8"/>
        <v>7.7</v>
      </c>
      <c r="W41" s="41" t="str">
        <f t="shared" si="9"/>
        <v>J</v>
      </c>
      <c r="X41" s="79">
        <v>0</v>
      </c>
      <c r="Y41" s="50" t="s">
        <v>56</v>
      </c>
      <c r="Z41" s="50" t="str">
        <f t="shared" si="10"/>
        <v>o. Wert.</v>
      </c>
      <c r="AA41" s="61">
        <f t="shared" si="11"/>
        <v>0</v>
      </c>
      <c r="AB41" s="49" t="str">
        <f t="shared" si="12"/>
        <v xml:space="preserve"> / </v>
      </c>
      <c r="AC41" s="27">
        <v>0</v>
      </c>
      <c r="AD41" s="62" t="str">
        <f t="shared" si="13"/>
        <v>-</v>
      </c>
      <c r="AE41" s="41" t="str">
        <f t="shared" si="14"/>
        <v>N</v>
      </c>
      <c r="AF41" s="79">
        <v>1</v>
      </c>
      <c r="AG41" s="50" t="s">
        <v>56</v>
      </c>
      <c r="AH41" s="50" t="str">
        <f t="shared" si="15"/>
        <v>o. Wert.</v>
      </c>
      <c r="AI41" s="61">
        <f t="shared" si="16"/>
        <v>0</v>
      </c>
      <c r="AJ41" s="49" t="str">
        <f t="shared" si="17"/>
        <v xml:space="preserve"> / </v>
      </c>
      <c r="AK41" s="27">
        <v>0</v>
      </c>
      <c r="AL41" s="62" t="str">
        <f t="shared" si="18"/>
        <v>-</v>
      </c>
      <c r="AM41" s="38" t="str">
        <f t="shared" si="19"/>
        <v>N</v>
      </c>
      <c r="AN41" s="79">
        <v>0</v>
      </c>
      <c r="AO41" s="87" t="s">
        <v>56</v>
      </c>
      <c r="AP41" s="50" t="str">
        <f t="shared" si="20"/>
        <v>o. Wert.</v>
      </c>
      <c r="AQ41" s="61">
        <f t="shared" si="21"/>
        <v>0</v>
      </c>
      <c r="AR41" s="49" t="str">
        <f t="shared" si="22"/>
        <v xml:space="preserve"> / </v>
      </c>
      <c r="AS41" s="27">
        <v>0</v>
      </c>
      <c r="AT41" s="62" t="str">
        <f t="shared" si="23"/>
        <v>-</v>
      </c>
      <c r="AU41" s="41" t="str">
        <f t="shared" si="24"/>
        <v>N</v>
      </c>
      <c r="AV41" s="62" t="str">
        <f t="shared" si="25"/>
        <v>-</v>
      </c>
      <c r="AW41" s="62">
        <f t="shared" si="26"/>
        <v>7.7</v>
      </c>
      <c r="AX41" s="62" t="str">
        <f t="shared" si="27"/>
        <v>-</v>
      </c>
      <c r="AY41" s="62" t="str">
        <f t="shared" si="28"/>
        <v>-</v>
      </c>
      <c r="AZ41" s="62" t="str">
        <f t="shared" si="29"/>
        <v>-</v>
      </c>
      <c r="BA41" s="75">
        <f t="shared" si="30"/>
        <v>1</v>
      </c>
      <c r="BB41" s="25" t="str">
        <f t="shared" si="31"/>
        <v>-</v>
      </c>
      <c r="BC41" s="25">
        <f t="shared" si="32"/>
        <v>7.7</v>
      </c>
      <c r="BD41" s="25" t="str">
        <f t="shared" si="33"/>
        <v>-</v>
      </c>
      <c r="BE41" s="25" t="str">
        <f t="shared" si="34"/>
        <v>-</v>
      </c>
      <c r="BF41" s="25" t="str">
        <f t="shared" si="35"/>
        <v>-</v>
      </c>
      <c r="BG41" s="88">
        <f t="shared" si="36"/>
        <v>1</v>
      </c>
      <c r="BH41" s="25" t="str">
        <f t="shared" si="37"/>
        <v>-</v>
      </c>
      <c r="BI41" s="25">
        <f t="shared" si="38"/>
        <v>7.7</v>
      </c>
      <c r="BJ41" s="25" t="str">
        <f t="shared" si="39"/>
        <v>-</v>
      </c>
      <c r="BK41" s="25" t="str">
        <f t="shared" si="40"/>
        <v>-</v>
      </c>
      <c r="BL41" s="25" t="str">
        <f t="shared" si="41"/>
        <v>-</v>
      </c>
      <c r="BM41" s="76">
        <f t="shared" si="42"/>
        <v>1</v>
      </c>
      <c r="BN41" s="93">
        <f t="shared" si="43"/>
        <v>1</v>
      </c>
      <c r="BO41" s="63">
        <f t="shared" si="44"/>
        <v>7.7</v>
      </c>
      <c r="BP41" s="51">
        <v>29</v>
      </c>
      <c r="BQ41" s="71">
        <f t="shared" si="45"/>
        <v>128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</row>
    <row r="42" spans="1:90" customFormat="1" x14ac:dyDescent="0.2">
      <c r="A42" s="51"/>
      <c r="B42" s="59">
        <v>2629</v>
      </c>
      <c r="C42" s="48" t="s">
        <v>77</v>
      </c>
      <c r="D42" s="25" t="s">
        <v>115</v>
      </c>
      <c r="E42" s="98">
        <v>114</v>
      </c>
      <c r="F42" s="99">
        <v>114</v>
      </c>
      <c r="G42" s="100" t="s">
        <v>8</v>
      </c>
      <c r="H42" s="79">
        <v>0</v>
      </c>
      <c r="I42" s="50" t="s">
        <v>56</v>
      </c>
      <c r="J42" s="50" t="str">
        <f t="shared" si="0"/>
        <v>o. Wert.</v>
      </c>
      <c r="K42" s="61">
        <f t="shared" si="1"/>
        <v>0</v>
      </c>
      <c r="L42" s="49" t="str">
        <f t="shared" si="2"/>
        <v xml:space="preserve"> / </v>
      </c>
      <c r="M42" s="27">
        <v>0</v>
      </c>
      <c r="N42" s="62" t="str">
        <f t="shared" si="3"/>
        <v>-</v>
      </c>
      <c r="O42" s="41" t="str">
        <f t="shared" si="4"/>
        <v>N</v>
      </c>
      <c r="P42" s="79">
        <v>0</v>
      </c>
      <c r="Q42" s="50" t="s">
        <v>56</v>
      </c>
      <c r="R42" s="50" t="str">
        <f t="shared" si="5"/>
        <v>o. Wert.</v>
      </c>
      <c r="S42" s="61">
        <f t="shared" si="6"/>
        <v>0</v>
      </c>
      <c r="T42" s="49" t="str">
        <f t="shared" si="7"/>
        <v xml:space="preserve"> / </v>
      </c>
      <c r="U42" s="27">
        <v>0</v>
      </c>
      <c r="V42" s="62" t="str">
        <f t="shared" si="8"/>
        <v>-</v>
      </c>
      <c r="W42" s="41" t="str">
        <f t="shared" si="9"/>
        <v>N</v>
      </c>
      <c r="X42" s="79">
        <v>0</v>
      </c>
      <c r="Y42" s="80" t="s">
        <v>134</v>
      </c>
      <c r="Z42" s="50">
        <f t="shared" si="10"/>
        <v>0</v>
      </c>
      <c r="AA42" s="61">
        <f t="shared" si="11"/>
        <v>0</v>
      </c>
      <c r="AB42" s="49" t="str">
        <f t="shared" si="12"/>
        <v xml:space="preserve"> / </v>
      </c>
      <c r="AC42" s="27">
        <v>13</v>
      </c>
      <c r="AD42" s="62">
        <f t="shared" si="13"/>
        <v>7.7</v>
      </c>
      <c r="AE42" s="41" t="str">
        <f t="shared" si="14"/>
        <v>J</v>
      </c>
      <c r="AF42" s="79">
        <v>1</v>
      </c>
      <c r="AG42" s="50" t="s">
        <v>56</v>
      </c>
      <c r="AH42" s="50" t="str">
        <f t="shared" si="15"/>
        <v>o. Wert.</v>
      </c>
      <c r="AI42" s="61">
        <f t="shared" si="16"/>
        <v>0</v>
      </c>
      <c r="AJ42" s="49" t="str">
        <f t="shared" si="17"/>
        <v xml:space="preserve"> / </v>
      </c>
      <c r="AK42" s="27">
        <v>0</v>
      </c>
      <c r="AL42" s="62" t="str">
        <f t="shared" si="18"/>
        <v>-</v>
      </c>
      <c r="AM42" s="38" t="str">
        <f t="shared" si="19"/>
        <v>N</v>
      </c>
      <c r="AN42" s="79">
        <v>0</v>
      </c>
      <c r="AO42" s="87" t="s">
        <v>56</v>
      </c>
      <c r="AP42" s="50" t="str">
        <f t="shared" si="20"/>
        <v>o. Wert.</v>
      </c>
      <c r="AQ42" s="61">
        <f t="shared" si="21"/>
        <v>0</v>
      </c>
      <c r="AR42" s="49" t="str">
        <f t="shared" si="22"/>
        <v xml:space="preserve"> / </v>
      </c>
      <c r="AS42" s="27">
        <v>0</v>
      </c>
      <c r="AT42" s="62" t="str">
        <f t="shared" si="23"/>
        <v>-</v>
      </c>
      <c r="AU42" s="41" t="str">
        <f t="shared" si="24"/>
        <v>N</v>
      </c>
      <c r="AV42" s="62" t="str">
        <f t="shared" si="25"/>
        <v>-</v>
      </c>
      <c r="AW42" s="62" t="str">
        <f t="shared" si="26"/>
        <v>-</v>
      </c>
      <c r="AX42" s="62">
        <f t="shared" si="27"/>
        <v>7.7</v>
      </c>
      <c r="AY42" s="62" t="str">
        <f t="shared" si="28"/>
        <v>-</v>
      </c>
      <c r="AZ42" s="62" t="str">
        <f t="shared" si="29"/>
        <v>-</v>
      </c>
      <c r="BA42" s="75">
        <f t="shared" si="30"/>
        <v>1</v>
      </c>
      <c r="BB42" s="25" t="str">
        <f t="shared" si="31"/>
        <v>-</v>
      </c>
      <c r="BC42" s="25" t="str">
        <f t="shared" si="32"/>
        <v>-</v>
      </c>
      <c r="BD42" s="25">
        <f t="shared" si="33"/>
        <v>7.7</v>
      </c>
      <c r="BE42" s="25" t="str">
        <f t="shared" si="34"/>
        <v>-</v>
      </c>
      <c r="BF42" s="25" t="str">
        <f t="shared" si="35"/>
        <v>-</v>
      </c>
      <c r="BG42" s="88">
        <f t="shared" si="36"/>
        <v>1</v>
      </c>
      <c r="BH42" s="25" t="str">
        <f t="shared" si="37"/>
        <v>-</v>
      </c>
      <c r="BI42" s="25" t="str">
        <f t="shared" si="38"/>
        <v>-</v>
      </c>
      <c r="BJ42" s="25">
        <f t="shared" si="39"/>
        <v>7.7</v>
      </c>
      <c r="BK42" s="25" t="str">
        <f t="shared" si="40"/>
        <v>-</v>
      </c>
      <c r="BL42" s="25" t="str">
        <f t="shared" si="41"/>
        <v>-</v>
      </c>
      <c r="BM42" s="76">
        <f t="shared" si="42"/>
        <v>1</v>
      </c>
      <c r="BN42" s="93">
        <f t="shared" si="43"/>
        <v>1</v>
      </c>
      <c r="BO42" s="63">
        <f t="shared" si="44"/>
        <v>7.7</v>
      </c>
      <c r="BP42" s="51">
        <v>29</v>
      </c>
      <c r="BQ42" s="71">
        <f t="shared" si="45"/>
        <v>114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</row>
    <row r="43" spans="1:90" customFormat="1" hidden="1" x14ac:dyDescent="0.2">
      <c r="A43" s="51"/>
      <c r="B43" s="59"/>
      <c r="C43" s="48"/>
      <c r="D43" s="25"/>
      <c r="E43" s="98"/>
      <c r="F43" s="99"/>
      <c r="G43" s="100"/>
      <c r="H43" s="79"/>
      <c r="I43" s="50"/>
      <c r="J43" s="50"/>
      <c r="K43" s="61"/>
      <c r="L43" s="49"/>
      <c r="M43" s="27"/>
      <c r="N43" s="62"/>
      <c r="O43" s="41"/>
      <c r="P43" s="79"/>
      <c r="Q43" s="50"/>
      <c r="R43" s="50"/>
      <c r="S43" s="61"/>
      <c r="T43" s="49"/>
      <c r="U43" s="27"/>
      <c r="V43" s="62"/>
      <c r="W43" s="41"/>
      <c r="X43" s="79"/>
      <c r="Y43" s="50"/>
      <c r="Z43" s="50"/>
      <c r="AA43" s="61"/>
      <c r="AB43" s="49"/>
      <c r="AC43" s="27"/>
      <c r="AD43" s="62"/>
      <c r="AE43" s="41"/>
      <c r="AF43" s="79"/>
      <c r="AG43" s="50"/>
      <c r="AH43" s="50"/>
      <c r="AI43" s="61"/>
      <c r="AJ43" s="49"/>
      <c r="AK43" s="27"/>
      <c r="AL43" s="62"/>
      <c r="AM43" s="38"/>
      <c r="AN43" s="79"/>
      <c r="AO43" s="87"/>
      <c r="AP43" s="50"/>
      <c r="AQ43" s="61"/>
      <c r="AR43" s="49"/>
      <c r="AS43" s="27"/>
      <c r="AT43" s="62"/>
      <c r="AU43" s="41"/>
      <c r="AV43" s="62"/>
      <c r="AW43" s="62"/>
      <c r="AX43" s="62"/>
      <c r="AY43" s="62"/>
      <c r="AZ43" s="62"/>
      <c r="BA43" s="75"/>
      <c r="BB43" s="25"/>
      <c r="BC43" s="25"/>
      <c r="BD43" s="25"/>
      <c r="BE43" s="25"/>
      <c r="BF43" s="25"/>
      <c r="BG43" s="88"/>
      <c r="BH43" s="25"/>
      <c r="BI43" s="25"/>
      <c r="BJ43" s="25"/>
      <c r="BK43" s="25"/>
      <c r="BL43" s="25"/>
      <c r="BM43" s="76"/>
      <c r="BN43" s="93"/>
      <c r="BO43" s="63"/>
      <c r="BP43" s="51"/>
      <c r="BQ43" s="71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</row>
    <row r="44" spans="1:90" hidden="1" x14ac:dyDescent="0.2">
      <c r="A44" s="92"/>
      <c r="B44" s="59">
        <v>1422</v>
      </c>
      <c r="C44" s="48" t="s">
        <v>48</v>
      </c>
      <c r="D44" s="25" t="s">
        <v>91</v>
      </c>
      <c r="E44" s="98">
        <v>106</v>
      </c>
      <c r="F44" s="99">
        <f>E44</f>
        <v>106</v>
      </c>
      <c r="G44" s="100" t="s">
        <v>7</v>
      </c>
      <c r="H44" s="79">
        <v>0</v>
      </c>
      <c r="I44" s="50" t="s">
        <v>56</v>
      </c>
      <c r="J44" s="50" t="str">
        <f t="shared" ref="J44:J59" si="47">IF(I44="DNC","o. Wert.",IF(OR(I44="DNF",I44="DNS",I44="DNQ"),0,(I44-K$8)))</f>
        <v>o. Wert.</v>
      </c>
      <c r="K44" s="61">
        <f t="shared" ref="K44:K59" si="48">IF(J44="o. Wert.",0,(J44/($F44+H44)*100))</f>
        <v>0</v>
      </c>
      <c r="L44" s="49" t="str">
        <f t="shared" ref="L44:L59" si="49">IF(OR(J44="o. Wert.",J44=0)," / ",(J44/J$9*K$9))</f>
        <v xml:space="preserve"> / </v>
      </c>
      <c r="M44" s="27">
        <v>0</v>
      </c>
      <c r="N44" s="62" t="str">
        <f t="shared" ref="N44:N59" si="50">IF(I44="DNC","-",(IF(M44=1,100,(100-((M44-1)*100/M$11)))))</f>
        <v>-</v>
      </c>
      <c r="O44" s="41" t="str">
        <f t="shared" ref="O44:O59" si="51">IF(BH44="-","N","J")</f>
        <v>N</v>
      </c>
      <c r="P44" s="79">
        <v>0</v>
      </c>
      <c r="Q44" s="50" t="s">
        <v>56</v>
      </c>
      <c r="R44" s="50" t="str">
        <f t="shared" ref="R44:R59" si="52">IF(Q44="DNC","o. Wert.",IF(OR(Q44="DNF",Q44="DNS",Q44="DNQ"),0,(Q44-S$8)))</f>
        <v>o. Wert.</v>
      </c>
      <c r="S44" s="61">
        <f t="shared" ref="S44:S59" si="53">IF(R44="o. Wert.",0,(R44/($F44+P44)*100))</f>
        <v>0</v>
      </c>
      <c r="T44" s="49" t="str">
        <f t="shared" ref="T44:T59" si="54">IF(OR(R44="o. Wert.",R44=0)," / ",(R44/R$9*S$9))</f>
        <v xml:space="preserve"> / </v>
      </c>
      <c r="U44" s="27">
        <v>0</v>
      </c>
      <c r="V44" s="62" t="str">
        <f t="shared" ref="V44:V59" si="55">IF(Q44="DNC","-",(IF(U44=1,100,(100-((U44-1)*100/U$11)))))</f>
        <v>-</v>
      </c>
      <c r="W44" s="41" t="str">
        <f t="shared" ref="W44:W59" si="56">IF(BI44="-","N","J")</f>
        <v>N</v>
      </c>
      <c r="X44" s="79">
        <v>0</v>
      </c>
      <c r="Y44" s="50" t="s">
        <v>56</v>
      </c>
      <c r="Z44" s="50" t="str">
        <f t="shared" ref="Z44:Z59" si="57">IF(Y44="DNC","o. Wert.",IF(OR(Y44="DNF",Y44="DNS",Y44="DNQ"),0,(Y44-AA$8)))</f>
        <v>o. Wert.</v>
      </c>
      <c r="AA44" s="61">
        <f t="shared" ref="AA44:AA59" si="58">IF(Z44="o. Wert.",0,(Z44/($F44+X44)*100))</f>
        <v>0</v>
      </c>
      <c r="AB44" s="49" t="str">
        <f t="shared" ref="AB44:AB59" si="59">IF(OR(Z44="o. Wert.",Z44=0)," / ",(Z44/Z$9*AA$9))</f>
        <v xml:space="preserve"> / </v>
      </c>
      <c r="AC44" s="27">
        <v>0</v>
      </c>
      <c r="AD44" s="62" t="str">
        <f t="shared" ref="AD44:AD59" si="60">IF(Y44="DNC","-",(IF(AC44=1,100,(100-((AC44-1)*100/AC$11)))))</f>
        <v>-</v>
      </c>
      <c r="AE44" s="41" t="str">
        <f t="shared" ref="AE44:AE59" si="61">IF(BJ44="-","N","J")</f>
        <v>N</v>
      </c>
      <c r="AF44" s="79">
        <v>0</v>
      </c>
      <c r="AG44" s="50" t="s">
        <v>56</v>
      </c>
      <c r="AH44" s="50" t="str">
        <f t="shared" ref="AH44:AH59" si="62">IF(AG44="DNC","o. Wert.",IF(OR(AG44="DNF",AG44="DNS",AG44="DNQ"),0,(AG44-AI$8)))</f>
        <v>o. Wert.</v>
      </c>
      <c r="AI44" s="61">
        <f t="shared" ref="AI44:AI59" si="63">IF(AH44="o. Wert.",0,(AH44/($F44+AF44)*100))</f>
        <v>0</v>
      </c>
      <c r="AJ44" s="49" t="str">
        <f t="shared" ref="AJ44:AJ59" si="64">IF(OR(AH44="o. Wert.",AH44=0)," / ",(AH44/AH$9*AI$9))</f>
        <v xml:space="preserve"> / </v>
      </c>
      <c r="AK44" s="27">
        <v>0</v>
      </c>
      <c r="AL44" s="62" t="str">
        <f t="shared" ref="AL44:AL59" si="65">IF(AG44="DNC","-",(IF(AK44=1,100,(100-((AK44-1)*100/AK$11)))))</f>
        <v>-</v>
      </c>
      <c r="AM44" s="38" t="str">
        <f t="shared" ref="AM44:AM59" si="66">IF(BK44="-","N","J")</f>
        <v>N</v>
      </c>
      <c r="AN44" s="79">
        <v>0</v>
      </c>
      <c r="AO44" s="87" t="s">
        <v>56</v>
      </c>
      <c r="AP44" s="50" t="str">
        <f t="shared" ref="AP44:AP59" si="67">IF(AO44="DNC","o. Wert.",IF(OR(AO44="DNF",AO44="DNS",AO44="DNQ"),0,(AO44-AQ$8)))</f>
        <v>o. Wert.</v>
      </c>
      <c r="AQ44" s="61">
        <f t="shared" ref="AQ44:AQ59" si="68">IF(AP44="o. Wert.",0,(AP44/($F44+AN44)*100))</f>
        <v>0</v>
      </c>
      <c r="AR44" s="49" t="str">
        <f t="shared" ref="AR44:AR59" si="69">IF(OR(AP44="o. Wert.",AP44=0)," / ",(AP44/AP$9*AQ$9))</f>
        <v xml:space="preserve"> / </v>
      </c>
      <c r="AS44" s="27">
        <v>0</v>
      </c>
      <c r="AT44" s="62" t="str">
        <f t="shared" ref="AT44:AT59" si="70">IF(AO44="DNC","-",(IF(AS44=1,100,(100-((AS44-1)*100/AS$11)))))</f>
        <v>-</v>
      </c>
      <c r="AU44" s="41" t="str">
        <f t="shared" ref="AU44:AU59" si="71">IF(BL44="-","N","J")</f>
        <v>N</v>
      </c>
      <c r="AV44" s="62" t="str">
        <f t="shared" ref="AV44:AV59" si="72">N44</f>
        <v>-</v>
      </c>
      <c r="AW44" s="62" t="str">
        <f t="shared" ref="AW44:AW59" si="73">V44</f>
        <v>-</v>
      </c>
      <c r="AX44" s="62" t="str">
        <f t="shared" ref="AX44:AX59" si="74">AD44</f>
        <v>-</v>
      </c>
      <c r="AY44" s="62" t="str">
        <f t="shared" ref="AY44:AY59" si="75">AL44</f>
        <v>-</v>
      </c>
      <c r="AZ44" s="62" t="str">
        <f t="shared" ref="AZ44:AZ59" si="76">AT44</f>
        <v>-</v>
      </c>
      <c r="BA44" s="75">
        <f t="shared" ref="BA44:BA59" si="77">COUNT(AV44:AZ44)</f>
        <v>0</v>
      </c>
      <c r="BB44" s="25" t="str">
        <f t="shared" ref="BB44:BF59" si="78">IF(COUNT($AV44:$AZ44)&gt;4,(IF(AV44=MIN($AV44:$AZ44),"-",AV44)),AV44)</f>
        <v>-</v>
      </c>
      <c r="BC44" s="25" t="str">
        <f t="shared" si="78"/>
        <v>-</v>
      </c>
      <c r="BD44" s="25" t="str">
        <f t="shared" si="78"/>
        <v>-</v>
      </c>
      <c r="BE44" s="25" t="str">
        <f t="shared" si="78"/>
        <v>-</v>
      </c>
      <c r="BF44" s="25" t="str">
        <f t="shared" si="78"/>
        <v>-</v>
      </c>
      <c r="BG44" s="88">
        <f t="shared" ref="BG44:BG59" si="79">COUNT(BB44:BF44)</f>
        <v>0</v>
      </c>
      <c r="BH44" s="25" t="str">
        <f t="shared" ref="BH44:BL59" si="80">IF(COUNT($BB44:$BF44)&gt;3,(IF(BB44=MIN($BB44:$BF44),"-",BB44)),BB44)</f>
        <v>-</v>
      </c>
      <c r="BI44" s="25" t="str">
        <f t="shared" si="80"/>
        <v>-</v>
      </c>
      <c r="BJ44" s="25" t="str">
        <f t="shared" si="80"/>
        <v>-</v>
      </c>
      <c r="BK44" s="25" t="str">
        <f t="shared" si="80"/>
        <v>-</v>
      </c>
      <c r="BL44" s="25" t="str">
        <f t="shared" si="80"/>
        <v>-</v>
      </c>
      <c r="BM44" s="76">
        <f t="shared" ref="BM44:BM59" si="81">COUNT(AV44:AZ44)</f>
        <v>0</v>
      </c>
      <c r="BN44" s="93">
        <f t="shared" ref="BN44:BN59" si="82">COUNT(BH44:BL44)</f>
        <v>0</v>
      </c>
      <c r="BO44" s="63">
        <f t="shared" ref="BO44:BO59" si="83">IF(COUNT(AV44:AZ44)=COUNT(BH44:BL44),SUM(BH44:BL44),(IF(AND(COUNT(AV44:AZ44)&gt;=3,COUNT(BH44:BL44)&lt;3),"Fehler",SUM(BH44:BL44))))</f>
        <v>0</v>
      </c>
      <c r="BP44" s="51">
        <v>0</v>
      </c>
      <c r="BQ44" s="71">
        <f t="shared" ref="BQ44:BQ59" si="84" xml:space="preserve"> IF(COUNT(L44,T44,AB44,AJ44,AR44)&lt;=0,F44,((E44+F44+(SUM(L44,T44,AB44,AJ44,AR44)/COUNT(L44,T44,AB44,AJ44,AR44)))/3))</f>
        <v>106</v>
      </c>
    </row>
    <row r="45" spans="1:90" customFormat="1" hidden="1" x14ac:dyDescent="0.2">
      <c r="A45" s="51"/>
      <c r="B45" s="59" t="s">
        <v>25</v>
      </c>
      <c r="C45" s="48" t="s">
        <v>26</v>
      </c>
      <c r="D45" s="25" t="s">
        <v>109</v>
      </c>
      <c r="E45" s="98">
        <v>111</v>
      </c>
      <c r="F45" s="99">
        <f>E45</f>
        <v>111</v>
      </c>
      <c r="G45" s="100" t="s">
        <v>7</v>
      </c>
      <c r="H45" s="79">
        <v>0</v>
      </c>
      <c r="I45" s="50" t="s">
        <v>56</v>
      </c>
      <c r="J45" s="50" t="str">
        <f t="shared" si="47"/>
        <v>o. Wert.</v>
      </c>
      <c r="K45" s="61">
        <f t="shared" si="48"/>
        <v>0</v>
      </c>
      <c r="L45" s="49" t="str">
        <f t="shared" si="49"/>
        <v xml:space="preserve"> / </v>
      </c>
      <c r="M45" s="27">
        <v>0</v>
      </c>
      <c r="N45" s="62" t="str">
        <f t="shared" si="50"/>
        <v>-</v>
      </c>
      <c r="O45" s="41" t="str">
        <f t="shared" si="51"/>
        <v>N</v>
      </c>
      <c r="P45" s="79">
        <v>0</v>
      </c>
      <c r="Q45" s="50" t="s">
        <v>56</v>
      </c>
      <c r="R45" s="50" t="str">
        <f t="shared" si="52"/>
        <v>o. Wert.</v>
      </c>
      <c r="S45" s="61">
        <f t="shared" si="53"/>
        <v>0</v>
      </c>
      <c r="T45" s="49" t="str">
        <f t="shared" si="54"/>
        <v xml:space="preserve"> / </v>
      </c>
      <c r="U45" s="27">
        <v>0</v>
      </c>
      <c r="V45" s="62" t="str">
        <f t="shared" si="55"/>
        <v>-</v>
      </c>
      <c r="W45" s="41" t="str">
        <f t="shared" si="56"/>
        <v>N</v>
      </c>
      <c r="X45" s="79">
        <v>0</v>
      </c>
      <c r="Y45" s="50" t="s">
        <v>56</v>
      </c>
      <c r="Z45" s="50" t="str">
        <f t="shared" si="57"/>
        <v>o. Wert.</v>
      </c>
      <c r="AA45" s="61">
        <f t="shared" si="58"/>
        <v>0</v>
      </c>
      <c r="AB45" s="49" t="str">
        <f t="shared" si="59"/>
        <v xml:space="preserve"> / </v>
      </c>
      <c r="AC45" s="27">
        <v>0</v>
      </c>
      <c r="AD45" s="62" t="str">
        <f t="shared" si="60"/>
        <v>-</v>
      </c>
      <c r="AE45" s="41" t="str">
        <f t="shared" si="61"/>
        <v>N</v>
      </c>
      <c r="AF45" s="79">
        <v>0</v>
      </c>
      <c r="AG45" s="50" t="s">
        <v>56</v>
      </c>
      <c r="AH45" s="50" t="str">
        <f t="shared" si="62"/>
        <v>o. Wert.</v>
      </c>
      <c r="AI45" s="61">
        <f t="shared" si="63"/>
        <v>0</v>
      </c>
      <c r="AJ45" s="49" t="str">
        <f t="shared" si="64"/>
        <v xml:space="preserve"> / </v>
      </c>
      <c r="AK45" s="27">
        <v>0</v>
      </c>
      <c r="AL45" s="62" t="str">
        <f t="shared" si="65"/>
        <v>-</v>
      </c>
      <c r="AM45" s="38" t="str">
        <f t="shared" si="66"/>
        <v>N</v>
      </c>
      <c r="AN45" s="79">
        <v>0</v>
      </c>
      <c r="AO45" s="87" t="s">
        <v>56</v>
      </c>
      <c r="AP45" s="50" t="str">
        <f t="shared" si="67"/>
        <v>o. Wert.</v>
      </c>
      <c r="AQ45" s="61">
        <f t="shared" si="68"/>
        <v>0</v>
      </c>
      <c r="AR45" s="49" t="str">
        <f t="shared" si="69"/>
        <v xml:space="preserve"> / </v>
      </c>
      <c r="AS45" s="27">
        <v>0</v>
      </c>
      <c r="AT45" s="62" t="str">
        <f t="shared" si="70"/>
        <v>-</v>
      </c>
      <c r="AU45" s="41" t="str">
        <f t="shared" si="71"/>
        <v>N</v>
      </c>
      <c r="AV45" s="62" t="str">
        <f t="shared" si="72"/>
        <v>-</v>
      </c>
      <c r="AW45" s="62" t="str">
        <f t="shared" si="73"/>
        <v>-</v>
      </c>
      <c r="AX45" s="62" t="str">
        <f t="shared" si="74"/>
        <v>-</v>
      </c>
      <c r="AY45" s="62" t="str">
        <f t="shared" si="75"/>
        <v>-</v>
      </c>
      <c r="AZ45" s="62" t="str">
        <f t="shared" si="76"/>
        <v>-</v>
      </c>
      <c r="BA45" s="75">
        <f t="shared" si="77"/>
        <v>0</v>
      </c>
      <c r="BB45" s="25" t="str">
        <f t="shared" si="78"/>
        <v>-</v>
      </c>
      <c r="BC45" s="25" t="str">
        <f t="shared" si="78"/>
        <v>-</v>
      </c>
      <c r="BD45" s="25" t="str">
        <f t="shared" si="78"/>
        <v>-</v>
      </c>
      <c r="BE45" s="25" t="str">
        <f t="shared" si="78"/>
        <v>-</v>
      </c>
      <c r="BF45" s="25" t="str">
        <f t="shared" si="78"/>
        <v>-</v>
      </c>
      <c r="BG45" s="88">
        <f t="shared" si="79"/>
        <v>0</v>
      </c>
      <c r="BH45" s="25" t="str">
        <f t="shared" si="80"/>
        <v>-</v>
      </c>
      <c r="BI45" s="25" t="str">
        <f t="shared" si="80"/>
        <v>-</v>
      </c>
      <c r="BJ45" s="25" t="str">
        <f t="shared" si="80"/>
        <v>-</v>
      </c>
      <c r="BK45" s="25" t="str">
        <f t="shared" si="80"/>
        <v>-</v>
      </c>
      <c r="BL45" s="25" t="str">
        <f t="shared" si="80"/>
        <v>-</v>
      </c>
      <c r="BM45" s="76">
        <f t="shared" si="81"/>
        <v>0</v>
      </c>
      <c r="BN45" s="93">
        <f t="shared" si="82"/>
        <v>0</v>
      </c>
      <c r="BO45" s="63">
        <f t="shared" si="83"/>
        <v>0</v>
      </c>
      <c r="BP45" s="51">
        <v>0</v>
      </c>
      <c r="BQ45" s="71">
        <f t="shared" si="84"/>
        <v>111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</row>
    <row r="46" spans="1:90" customFormat="1" hidden="1" x14ac:dyDescent="0.2">
      <c r="A46" s="51"/>
      <c r="B46" s="59">
        <v>343</v>
      </c>
      <c r="C46" s="48" t="s">
        <v>40</v>
      </c>
      <c r="D46" s="25" t="s">
        <v>110</v>
      </c>
      <c r="E46" s="98">
        <v>115</v>
      </c>
      <c r="F46" s="99">
        <v>115</v>
      </c>
      <c r="G46" s="100" t="s">
        <v>8</v>
      </c>
      <c r="H46" s="79">
        <v>0</v>
      </c>
      <c r="I46" s="50" t="s">
        <v>56</v>
      </c>
      <c r="J46" s="50" t="str">
        <f t="shared" si="47"/>
        <v>o. Wert.</v>
      </c>
      <c r="K46" s="61">
        <f t="shared" si="48"/>
        <v>0</v>
      </c>
      <c r="L46" s="49" t="str">
        <f t="shared" si="49"/>
        <v xml:space="preserve"> / </v>
      </c>
      <c r="M46" s="27">
        <v>6</v>
      </c>
      <c r="N46" s="62" t="str">
        <f t="shared" si="50"/>
        <v>-</v>
      </c>
      <c r="O46" s="41" t="str">
        <f t="shared" si="51"/>
        <v>N</v>
      </c>
      <c r="P46" s="79">
        <v>0</v>
      </c>
      <c r="Q46" s="50" t="s">
        <v>56</v>
      </c>
      <c r="R46" s="50" t="str">
        <f t="shared" si="52"/>
        <v>o. Wert.</v>
      </c>
      <c r="S46" s="61">
        <f t="shared" si="53"/>
        <v>0</v>
      </c>
      <c r="T46" s="49" t="str">
        <f t="shared" si="54"/>
        <v xml:space="preserve"> / </v>
      </c>
      <c r="U46" s="27">
        <v>0</v>
      </c>
      <c r="V46" s="62" t="str">
        <f t="shared" si="55"/>
        <v>-</v>
      </c>
      <c r="W46" s="41" t="str">
        <f t="shared" si="56"/>
        <v>N</v>
      </c>
      <c r="X46" s="79">
        <v>2</v>
      </c>
      <c r="Y46" s="50" t="s">
        <v>56</v>
      </c>
      <c r="Z46" s="50" t="str">
        <f t="shared" si="57"/>
        <v>o. Wert.</v>
      </c>
      <c r="AA46" s="87">
        <f t="shared" si="58"/>
        <v>0</v>
      </c>
      <c r="AB46" s="49" t="str">
        <f t="shared" si="59"/>
        <v xml:space="preserve"> / </v>
      </c>
      <c r="AC46" s="27">
        <v>0</v>
      </c>
      <c r="AD46" s="62" t="str">
        <f t="shared" si="60"/>
        <v>-</v>
      </c>
      <c r="AE46" s="41" t="str">
        <f t="shared" si="61"/>
        <v>N</v>
      </c>
      <c r="AF46" s="79">
        <v>0</v>
      </c>
      <c r="AG46" s="50" t="s">
        <v>56</v>
      </c>
      <c r="AH46" s="50" t="str">
        <f t="shared" si="62"/>
        <v>o. Wert.</v>
      </c>
      <c r="AI46" s="61">
        <f t="shared" si="63"/>
        <v>0</v>
      </c>
      <c r="AJ46" s="49" t="str">
        <f t="shared" si="64"/>
        <v xml:space="preserve"> / </v>
      </c>
      <c r="AK46" s="27">
        <v>0</v>
      </c>
      <c r="AL46" s="62" t="str">
        <f t="shared" si="65"/>
        <v>-</v>
      </c>
      <c r="AM46" s="38" t="str">
        <f t="shared" si="66"/>
        <v>N</v>
      </c>
      <c r="AN46" s="79">
        <v>0</v>
      </c>
      <c r="AO46" s="87" t="s">
        <v>56</v>
      </c>
      <c r="AP46" s="50" t="str">
        <f t="shared" si="67"/>
        <v>o. Wert.</v>
      </c>
      <c r="AQ46" s="61">
        <f t="shared" si="68"/>
        <v>0</v>
      </c>
      <c r="AR46" s="49" t="str">
        <f t="shared" si="69"/>
        <v xml:space="preserve"> / </v>
      </c>
      <c r="AS46" s="27">
        <v>0</v>
      </c>
      <c r="AT46" s="62" t="str">
        <f t="shared" si="70"/>
        <v>-</v>
      </c>
      <c r="AU46" s="41" t="str">
        <f t="shared" si="71"/>
        <v>N</v>
      </c>
      <c r="AV46" s="62" t="str">
        <f t="shared" si="72"/>
        <v>-</v>
      </c>
      <c r="AW46" s="62" t="str">
        <f t="shared" si="73"/>
        <v>-</v>
      </c>
      <c r="AX46" s="62" t="str">
        <f t="shared" si="74"/>
        <v>-</v>
      </c>
      <c r="AY46" s="62" t="str">
        <f t="shared" si="75"/>
        <v>-</v>
      </c>
      <c r="AZ46" s="62" t="str">
        <f t="shared" si="76"/>
        <v>-</v>
      </c>
      <c r="BA46" s="75">
        <f t="shared" si="77"/>
        <v>0</v>
      </c>
      <c r="BB46" s="25" t="str">
        <f t="shared" si="78"/>
        <v>-</v>
      </c>
      <c r="BC46" s="25" t="str">
        <f t="shared" si="78"/>
        <v>-</v>
      </c>
      <c r="BD46" s="25" t="str">
        <f t="shared" si="78"/>
        <v>-</v>
      </c>
      <c r="BE46" s="25" t="str">
        <f t="shared" si="78"/>
        <v>-</v>
      </c>
      <c r="BF46" s="25" t="str">
        <f t="shared" si="78"/>
        <v>-</v>
      </c>
      <c r="BG46" s="88">
        <f t="shared" si="79"/>
        <v>0</v>
      </c>
      <c r="BH46" s="25" t="str">
        <f t="shared" si="80"/>
        <v>-</v>
      </c>
      <c r="BI46" s="25" t="str">
        <f t="shared" si="80"/>
        <v>-</v>
      </c>
      <c r="BJ46" s="25" t="str">
        <f t="shared" si="80"/>
        <v>-</v>
      </c>
      <c r="BK46" s="25" t="str">
        <f t="shared" si="80"/>
        <v>-</v>
      </c>
      <c r="BL46" s="25" t="str">
        <f t="shared" si="80"/>
        <v>-</v>
      </c>
      <c r="BM46" s="76">
        <f t="shared" si="81"/>
        <v>0</v>
      </c>
      <c r="BN46" s="93">
        <f t="shared" si="82"/>
        <v>0</v>
      </c>
      <c r="BO46" s="63">
        <f t="shared" si="83"/>
        <v>0</v>
      </c>
      <c r="BP46" s="51">
        <v>0</v>
      </c>
      <c r="BQ46" s="71">
        <f t="shared" si="84"/>
        <v>115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:90" customFormat="1" hidden="1" x14ac:dyDescent="0.2">
      <c r="A47" s="51"/>
      <c r="B47" s="59" t="s">
        <v>10</v>
      </c>
      <c r="C47" s="48" t="s">
        <v>45</v>
      </c>
      <c r="D47" s="25" t="s">
        <v>129</v>
      </c>
      <c r="E47" s="98">
        <v>98</v>
      </c>
      <c r="F47" s="99">
        <v>98</v>
      </c>
      <c r="G47" s="100" t="s">
        <v>8</v>
      </c>
      <c r="H47" s="79">
        <v>0</v>
      </c>
      <c r="I47" s="50" t="s">
        <v>56</v>
      </c>
      <c r="J47" s="50" t="str">
        <f t="shared" si="47"/>
        <v>o. Wert.</v>
      </c>
      <c r="K47" s="61">
        <f t="shared" si="48"/>
        <v>0</v>
      </c>
      <c r="L47" s="49" t="str">
        <f t="shared" si="49"/>
        <v xml:space="preserve"> / </v>
      </c>
      <c r="M47" s="27">
        <v>0</v>
      </c>
      <c r="N47" s="62" t="str">
        <f t="shared" si="50"/>
        <v>-</v>
      </c>
      <c r="O47" s="41" t="str">
        <f t="shared" si="51"/>
        <v>N</v>
      </c>
      <c r="P47" s="79">
        <v>0</v>
      </c>
      <c r="Q47" s="50" t="s">
        <v>56</v>
      </c>
      <c r="R47" s="50" t="str">
        <f t="shared" si="52"/>
        <v>o. Wert.</v>
      </c>
      <c r="S47" s="61">
        <f t="shared" si="53"/>
        <v>0</v>
      </c>
      <c r="T47" s="49" t="str">
        <f t="shared" si="54"/>
        <v xml:space="preserve"> / </v>
      </c>
      <c r="U47" s="27">
        <v>0</v>
      </c>
      <c r="V47" s="62" t="str">
        <f t="shared" si="55"/>
        <v>-</v>
      </c>
      <c r="W47" s="41" t="str">
        <f t="shared" si="56"/>
        <v>N</v>
      </c>
      <c r="X47" s="79">
        <v>0</v>
      </c>
      <c r="Y47" s="50" t="s">
        <v>56</v>
      </c>
      <c r="Z47" s="50" t="str">
        <f t="shared" si="57"/>
        <v>o. Wert.</v>
      </c>
      <c r="AA47" s="61">
        <f t="shared" si="58"/>
        <v>0</v>
      </c>
      <c r="AB47" s="49" t="str">
        <f t="shared" si="59"/>
        <v xml:space="preserve"> / </v>
      </c>
      <c r="AC47" s="27">
        <v>0</v>
      </c>
      <c r="AD47" s="62" t="str">
        <f t="shared" si="60"/>
        <v>-</v>
      </c>
      <c r="AE47" s="41" t="str">
        <f t="shared" si="61"/>
        <v>N</v>
      </c>
      <c r="AF47" s="79">
        <v>0</v>
      </c>
      <c r="AG47" s="50" t="s">
        <v>56</v>
      </c>
      <c r="AH47" s="50" t="str">
        <f t="shared" si="62"/>
        <v>o. Wert.</v>
      </c>
      <c r="AI47" s="61">
        <f t="shared" si="63"/>
        <v>0</v>
      </c>
      <c r="AJ47" s="49" t="str">
        <f t="shared" si="64"/>
        <v xml:space="preserve"> / </v>
      </c>
      <c r="AK47" s="27">
        <v>0</v>
      </c>
      <c r="AL47" s="62" t="str">
        <f t="shared" si="65"/>
        <v>-</v>
      </c>
      <c r="AM47" s="38" t="str">
        <f t="shared" si="66"/>
        <v>N</v>
      </c>
      <c r="AN47" s="79">
        <v>0</v>
      </c>
      <c r="AO47" s="87" t="s">
        <v>56</v>
      </c>
      <c r="AP47" s="50" t="str">
        <f t="shared" si="67"/>
        <v>o. Wert.</v>
      </c>
      <c r="AQ47" s="61">
        <f t="shared" si="68"/>
        <v>0</v>
      </c>
      <c r="AR47" s="49" t="str">
        <f t="shared" si="69"/>
        <v xml:space="preserve"> / </v>
      </c>
      <c r="AS47" s="27">
        <v>0</v>
      </c>
      <c r="AT47" s="62" t="str">
        <f t="shared" si="70"/>
        <v>-</v>
      </c>
      <c r="AU47" s="41" t="str">
        <f t="shared" si="71"/>
        <v>N</v>
      </c>
      <c r="AV47" s="62" t="str">
        <f t="shared" si="72"/>
        <v>-</v>
      </c>
      <c r="AW47" s="62" t="str">
        <f t="shared" si="73"/>
        <v>-</v>
      </c>
      <c r="AX47" s="62" t="str">
        <f t="shared" si="74"/>
        <v>-</v>
      </c>
      <c r="AY47" s="62" t="str">
        <f t="shared" si="75"/>
        <v>-</v>
      </c>
      <c r="AZ47" s="62" t="str">
        <f t="shared" si="76"/>
        <v>-</v>
      </c>
      <c r="BA47" s="75">
        <f t="shared" si="77"/>
        <v>0</v>
      </c>
      <c r="BB47" s="25" t="str">
        <f t="shared" si="78"/>
        <v>-</v>
      </c>
      <c r="BC47" s="25" t="str">
        <f t="shared" si="78"/>
        <v>-</v>
      </c>
      <c r="BD47" s="25" t="str">
        <f t="shared" si="78"/>
        <v>-</v>
      </c>
      <c r="BE47" s="25" t="str">
        <f t="shared" si="78"/>
        <v>-</v>
      </c>
      <c r="BF47" s="25" t="str">
        <f t="shared" si="78"/>
        <v>-</v>
      </c>
      <c r="BG47" s="88">
        <f t="shared" si="79"/>
        <v>0</v>
      </c>
      <c r="BH47" s="25" t="str">
        <f t="shared" si="80"/>
        <v>-</v>
      </c>
      <c r="BI47" s="25" t="str">
        <f t="shared" si="80"/>
        <v>-</v>
      </c>
      <c r="BJ47" s="25" t="str">
        <f t="shared" si="80"/>
        <v>-</v>
      </c>
      <c r="BK47" s="25" t="str">
        <f t="shared" si="80"/>
        <v>-</v>
      </c>
      <c r="BL47" s="25" t="str">
        <f t="shared" si="80"/>
        <v>-</v>
      </c>
      <c r="BM47" s="76">
        <f t="shared" si="81"/>
        <v>0</v>
      </c>
      <c r="BN47" s="93">
        <f t="shared" si="82"/>
        <v>0</v>
      </c>
      <c r="BO47" s="63">
        <f t="shared" si="83"/>
        <v>0</v>
      </c>
      <c r="BP47" s="51">
        <v>0</v>
      </c>
      <c r="BQ47" s="71">
        <f t="shared" si="84"/>
        <v>98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</row>
    <row r="48" spans="1:90" customFormat="1" hidden="1" x14ac:dyDescent="0.2">
      <c r="A48" s="92"/>
      <c r="B48" s="59" t="s">
        <v>9</v>
      </c>
      <c r="C48" s="48" t="s">
        <v>41</v>
      </c>
      <c r="D48" s="25" t="s">
        <v>72</v>
      </c>
      <c r="E48" s="98">
        <v>115</v>
      </c>
      <c r="F48" s="99">
        <f>E48</f>
        <v>115</v>
      </c>
      <c r="G48" s="100" t="s">
        <v>8</v>
      </c>
      <c r="H48" s="79">
        <v>0</v>
      </c>
      <c r="I48" s="50" t="s">
        <v>56</v>
      </c>
      <c r="J48" s="50" t="str">
        <f t="shared" si="47"/>
        <v>o. Wert.</v>
      </c>
      <c r="K48" s="61">
        <f t="shared" si="48"/>
        <v>0</v>
      </c>
      <c r="L48" s="49" t="str">
        <f t="shared" si="49"/>
        <v xml:space="preserve"> / </v>
      </c>
      <c r="M48" s="27">
        <v>0</v>
      </c>
      <c r="N48" s="62" t="str">
        <f t="shared" si="50"/>
        <v>-</v>
      </c>
      <c r="O48" s="41" t="str">
        <f t="shared" si="51"/>
        <v>N</v>
      </c>
      <c r="P48" s="79">
        <v>0</v>
      </c>
      <c r="Q48" s="50" t="s">
        <v>56</v>
      </c>
      <c r="R48" s="50" t="str">
        <f t="shared" si="52"/>
        <v>o. Wert.</v>
      </c>
      <c r="S48" s="61">
        <f t="shared" si="53"/>
        <v>0</v>
      </c>
      <c r="T48" s="49" t="str">
        <f t="shared" si="54"/>
        <v xml:space="preserve"> / </v>
      </c>
      <c r="U48" s="27">
        <v>0</v>
      </c>
      <c r="V48" s="62" t="str">
        <f t="shared" si="55"/>
        <v>-</v>
      </c>
      <c r="W48" s="41" t="str">
        <f t="shared" si="56"/>
        <v>N</v>
      </c>
      <c r="X48" s="79">
        <v>0</v>
      </c>
      <c r="Y48" s="50" t="s">
        <v>56</v>
      </c>
      <c r="Z48" s="50" t="str">
        <f t="shared" si="57"/>
        <v>o. Wert.</v>
      </c>
      <c r="AA48" s="61">
        <f t="shared" si="58"/>
        <v>0</v>
      </c>
      <c r="AB48" s="49" t="str">
        <f t="shared" si="59"/>
        <v xml:space="preserve"> / </v>
      </c>
      <c r="AC48" s="27">
        <v>0</v>
      </c>
      <c r="AD48" s="62" t="str">
        <f t="shared" si="60"/>
        <v>-</v>
      </c>
      <c r="AE48" s="41" t="str">
        <f t="shared" si="61"/>
        <v>N</v>
      </c>
      <c r="AF48" s="79">
        <v>0</v>
      </c>
      <c r="AG48" s="50" t="s">
        <v>56</v>
      </c>
      <c r="AH48" s="50" t="str">
        <f t="shared" si="62"/>
        <v>o. Wert.</v>
      </c>
      <c r="AI48" s="61">
        <f t="shared" si="63"/>
        <v>0</v>
      </c>
      <c r="AJ48" s="49" t="str">
        <f t="shared" si="64"/>
        <v xml:space="preserve"> / </v>
      </c>
      <c r="AK48" s="27">
        <v>0</v>
      </c>
      <c r="AL48" s="62" t="str">
        <f t="shared" si="65"/>
        <v>-</v>
      </c>
      <c r="AM48" s="38" t="str">
        <f t="shared" si="66"/>
        <v>N</v>
      </c>
      <c r="AN48" s="79">
        <v>0</v>
      </c>
      <c r="AO48" s="87" t="s">
        <v>56</v>
      </c>
      <c r="AP48" s="50" t="str">
        <f t="shared" si="67"/>
        <v>o. Wert.</v>
      </c>
      <c r="AQ48" s="61">
        <f t="shared" si="68"/>
        <v>0</v>
      </c>
      <c r="AR48" s="49" t="str">
        <f t="shared" si="69"/>
        <v xml:space="preserve"> / </v>
      </c>
      <c r="AS48" s="27">
        <v>0</v>
      </c>
      <c r="AT48" s="62" t="str">
        <f t="shared" si="70"/>
        <v>-</v>
      </c>
      <c r="AU48" s="41" t="str">
        <f t="shared" si="71"/>
        <v>N</v>
      </c>
      <c r="AV48" s="62" t="str">
        <f t="shared" si="72"/>
        <v>-</v>
      </c>
      <c r="AW48" s="62" t="str">
        <f t="shared" si="73"/>
        <v>-</v>
      </c>
      <c r="AX48" s="62" t="str">
        <f t="shared" si="74"/>
        <v>-</v>
      </c>
      <c r="AY48" s="62" t="str">
        <f t="shared" si="75"/>
        <v>-</v>
      </c>
      <c r="AZ48" s="62" t="str">
        <f t="shared" si="76"/>
        <v>-</v>
      </c>
      <c r="BA48" s="75">
        <f t="shared" si="77"/>
        <v>0</v>
      </c>
      <c r="BB48" s="25" t="str">
        <f t="shared" si="78"/>
        <v>-</v>
      </c>
      <c r="BC48" s="25" t="str">
        <f t="shared" si="78"/>
        <v>-</v>
      </c>
      <c r="BD48" s="25" t="str">
        <f t="shared" si="78"/>
        <v>-</v>
      </c>
      <c r="BE48" s="25" t="str">
        <f t="shared" si="78"/>
        <v>-</v>
      </c>
      <c r="BF48" s="25" t="str">
        <f t="shared" si="78"/>
        <v>-</v>
      </c>
      <c r="BG48" s="88">
        <f t="shared" si="79"/>
        <v>0</v>
      </c>
      <c r="BH48" s="25" t="str">
        <f t="shared" si="80"/>
        <v>-</v>
      </c>
      <c r="BI48" s="25" t="str">
        <f t="shared" si="80"/>
        <v>-</v>
      </c>
      <c r="BJ48" s="25" t="str">
        <f t="shared" si="80"/>
        <v>-</v>
      </c>
      <c r="BK48" s="25" t="str">
        <f t="shared" si="80"/>
        <v>-</v>
      </c>
      <c r="BL48" s="25" t="str">
        <f t="shared" si="80"/>
        <v>-</v>
      </c>
      <c r="BM48" s="76">
        <f t="shared" si="81"/>
        <v>0</v>
      </c>
      <c r="BN48" s="93">
        <f t="shared" si="82"/>
        <v>0</v>
      </c>
      <c r="BO48" s="63">
        <f t="shared" si="83"/>
        <v>0</v>
      </c>
      <c r="BP48" s="51">
        <v>0</v>
      </c>
      <c r="BQ48" s="71">
        <f t="shared" si="84"/>
        <v>115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</row>
    <row r="49" spans="1:90" customFormat="1" hidden="1" x14ac:dyDescent="0.2">
      <c r="A49" s="51"/>
      <c r="B49" s="59" t="s">
        <v>46</v>
      </c>
      <c r="C49" s="48" t="s">
        <v>47</v>
      </c>
      <c r="D49" s="25" t="s">
        <v>66</v>
      </c>
      <c r="E49" s="98">
        <v>99</v>
      </c>
      <c r="F49" s="99">
        <v>99</v>
      </c>
      <c r="G49" s="100" t="s">
        <v>8</v>
      </c>
      <c r="H49" s="79">
        <v>0</v>
      </c>
      <c r="I49" s="50" t="s">
        <v>56</v>
      </c>
      <c r="J49" s="50" t="str">
        <f t="shared" si="47"/>
        <v>o. Wert.</v>
      </c>
      <c r="K49" s="61">
        <f t="shared" si="48"/>
        <v>0</v>
      </c>
      <c r="L49" s="49" t="str">
        <f t="shared" si="49"/>
        <v xml:space="preserve"> / </v>
      </c>
      <c r="M49" s="27">
        <v>0</v>
      </c>
      <c r="N49" s="62" t="str">
        <f t="shared" si="50"/>
        <v>-</v>
      </c>
      <c r="O49" s="41" t="str">
        <f t="shared" si="51"/>
        <v>N</v>
      </c>
      <c r="P49" s="79">
        <v>0</v>
      </c>
      <c r="Q49" s="50" t="s">
        <v>56</v>
      </c>
      <c r="R49" s="50" t="str">
        <f t="shared" si="52"/>
        <v>o. Wert.</v>
      </c>
      <c r="S49" s="61">
        <f t="shared" si="53"/>
        <v>0</v>
      </c>
      <c r="T49" s="49" t="str">
        <f t="shared" si="54"/>
        <v xml:space="preserve"> / </v>
      </c>
      <c r="U49" s="27">
        <v>0</v>
      </c>
      <c r="V49" s="62" t="str">
        <f t="shared" si="55"/>
        <v>-</v>
      </c>
      <c r="W49" s="41" t="str">
        <f t="shared" si="56"/>
        <v>N</v>
      </c>
      <c r="X49" s="79">
        <v>0</v>
      </c>
      <c r="Y49" s="50" t="s">
        <v>56</v>
      </c>
      <c r="Z49" s="50" t="str">
        <f t="shared" si="57"/>
        <v>o. Wert.</v>
      </c>
      <c r="AA49" s="61">
        <f t="shared" si="58"/>
        <v>0</v>
      </c>
      <c r="AB49" s="49" t="str">
        <f t="shared" si="59"/>
        <v xml:space="preserve"> / </v>
      </c>
      <c r="AC49" s="27">
        <v>0</v>
      </c>
      <c r="AD49" s="62" t="str">
        <f t="shared" si="60"/>
        <v>-</v>
      </c>
      <c r="AE49" s="41" t="str">
        <f t="shared" si="61"/>
        <v>N</v>
      </c>
      <c r="AF49" s="79">
        <v>0</v>
      </c>
      <c r="AG49" s="50" t="s">
        <v>56</v>
      </c>
      <c r="AH49" s="50" t="str">
        <f t="shared" si="62"/>
        <v>o. Wert.</v>
      </c>
      <c r="AI49" s="61">
        <f t="shared" si="63"/>
        <v>0</v>
      </c>
      <c r="AJ49" s="49" t="str">
        <f t="shared" si="64"/>
        <v xml:space="preserve"> / </v>
      </c>
      <c r="AK49" s="27">
        <v>0</v>
      </c>
      <c r="AL49" s="62" t="str">
        <f t="shared" si="65"/>
        <v>-</v>
      </c>
      <c r="AM49" s="38" t="str">
        <f t="shared" si="66"/>
        <v>N</v>
      </c>
      <c r="AN49" s="79">
        <v>0</v>
      </c>
      <c r="AO49" s="87" t="s">
        <v>56</v>
      </c>
      <c r="AP49" s="50" t="str">
        <f t="shared" si="67"/>
        <v>o. Wert.</v>
      </c>
      <c r="AQ49" s="61">
        <f t="shared" si="68"/>
        <v>0</v>
      </c>
      <c r="AR49" s="49" t="str">
        <f t="shared" si="69"/>
        <v xml:space="preserve"> / </v>
      </c>
      <c r="AS49" s="27">
        <v>0</v>
      </c>
      <c r="AT49" s="62" t="str">
        <f t="shared" si="70"/>
        <v>-</v>
      </c>
      <c r="AU49" s="41" t="str">
        <f t="shared" si="71"/>
        <v>N</v>
      </c>
      <c r="AV49" s="62" t="str">
        <f t="shared" si="72"/>
        <v>-</v>
      </c>
      <c r="AW49" s="62" t="str">
        <f t="shared" si="73"/>
        <v>-</v>
      </c>
      <c r="AX49" s="62" t="str">
        <f t="shared" si="74"/>
        <v>-</v>
      </c>
      <c r="AY49" s="62" t="str">
        <f t="shared" si="75"/>
        <v>-</v>
      </c>
      <c r="AZ49" s="62" t="str">
        <f t="shared" si="76"/>
        <v>-</v>
      </c>
      <c r="BA49" s="75">
        <f t="shared" si="77"/>
        <v>0</v>
      </c>
      <c r="BB49" s="25" t="str">
        <f t="shared" si="78"/>
        <v>-</v>
      </c>
      <c r="BC49" s="25" t="str">
        <f t="shared" si="78"/>
        <v>-</v>
      </c>
      <c r="BD49" s="25" t="str">
        <f t="shared" si="78"/>
        <v>-</v>
      </c>
      <c r="BE49" s="25" t="str">
        <f t="shared" si="78"/>
        <v>-</v>
      </c>
      <c r="BF49" s="25" t="str">
        <f t="shared" si="78"/>
        <v>-</v>
      </c>
      <c r="BG49" s="88">
        <f t="shared" si="79"/>
        <v>0</v>
      </c>
      <c r="BH49" s="25" t="str">
        <f t="shared" si="80"/>
        <v>-</v>
      </c>
      <c r="BI49" s="25" t="str">
        <f t="shared" si="80"/>
        <v>-</v>
      </c>
      <c r="BJ49" s="25" t="str">
        <f t="shared" si="80"/>
        <v>-</v>
      </c>
      <c r="BK49" s="25" t="str">
        <f t="shared" si="80"/>
        <v>-</v>
      </c>
      <c r="BL49" s="25" t="str">
        <f t="shared" si="80"/>
        <v>-</v>
      </c>
      <c r="BM49" s="76">
        <f t="shared" si="81"/>
        <v>0</v>
      </c>
      <c r="BN49" s="93">
        <f t="shared" si="82"/>
        <v>0</v>
      </c>
      <c r="BO49" s="63">
        <f t="shared" si="83"/>
        <v>0</v>
      </c>
      <c r="BP49" s="51">
        <v>0</v>
      </c>
      <c r="BQ49" s="71">
        <f t="shared" si="84"/>
        <v>99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</row>
    <row r="50" spans="1:90" customFormat="1" hidden="1" x14ac:dyDescent="0.2">
      <c r="A50" s="51"/>
      <c r="B50" s="59">
        <v>54018</v>
      </c>
      <c r="C50" s="48" t="s">
        <v>74</v>
      </c>
      <c r="D50" s="25" t="s">
        <v>111</v>
      </c>
      <c r="E50" s="98">
        <v>115</v>
      </c>
      <c r="F50" s="99">
        <f>E50</f>
        <v>115</v>
      </c>
      <c r="G50" s="100" t="s">
        <v>7</v>
      </c>
      <c r="H50" s="79">
        <v>0</v>
      </c>
      <c r="I50" s="50" t="s">
        <v>56</v>
      </c>
      <c r="J50" s="50" t="str">
        <f t="shared" si="47"/>
        <v>o. Wert.</v>
      </c>
      <c r="K50" s="61">
        <f t="shared" si="48"/>
        <v>0</v>
      </c>
      <c r="L50" s="49" t="str">
        <f t="shared" si="49"/>
        <v xml:space="preserve"> / </v>
      </c>
      <c r="M50" s="27">
        <v>0</v>
      </c>
      <c r="N50" s="62" t="str">
        <f t="shared" si="50"/>
        <v>-</v>
      </c>
      <c r="O50" s="41" t="str">
        <f t="shared" si="51"/>
        <v>N</v>
      </c>
      <c r="P50" s="79">
        <v>0</v>
      </c>
      <c r="Q50" s="50" t="s">
        <v>56</v>
      </c>
      <c r="R50" s="50" t="str">
        <f t="shared" si="52"/>
        <v>o. Wert.</v>
      </c>
      <c r="S50" s="61">
        <f t="shared" si="53"/>
        <v>0</v>
      </c>
      <c r="T50" s="49" t="str">
        <f t="shared" si="54"/>
        <v xml:space="preserve"> / </v>
      </c>
      <c r="U50" s="27">
        <v>0</v>
      </c>
      <c r="V50" s="62" t="str">
        <f t="shared" si="55"/>
        <v>-</v>
      </c>
      <c r="W50" s="41" t="str">
        <f t="shared" si="56"/>
        <v>N</v>
      </c>
      <c r="X50" s="79">
        <v>0</v>
      </c>
      <c r="Y50" s="50" t="s">
        <v>56</v>
      </c>
      <c r="Z50" s="50" t="str">
        <f t="shared" si="57"/>
        <v>o. Wert.</v>
      </c>
      <c r="AA50" s="61">
        <f t="shared" si="58"/>
        <v>0</v>
      </c>
      <c r="AB50" s="49" t="str">
        <f t="shared" si="59"/>
        <v xml:space="preserve"> / </v>
      </c>
      <c r="AC50" s="27">
        <v>0</v>
      </c>
      <c r="AD50" s="62" t="str">
        <f t="shared" si="60"/>
        <v>-</v>
      </c>
      <c r="AE50" s="41" t="str">
        <f t="shared" si="61"/>
        <v>N</v>
      </c>
      <c r="AF50" s="79">
        <v>0</v>
      </c>
      <c r="AG50" s="50" t="s">
        <v>56</v>
      </c>
      <c r="AH50" s="50" t="str">
        <f t="shared" si="62"/>
        <v>o. Wert.</v>
      </c>
      <c r="AI50" s="61">
        <f t="shared" si="63"/>
        <v>0</v>
      </c>
      <c r="AJ50" s="49" t="str">
        <f t="shared" si="64"/>
        <v xml:space="preserve"> / </v>
      </c>
      <c r="AK50" s="27">
        <v>0</v>
      </c>
      <c r="AL50" s="62" t="str">
        <f t="shared" si="65"/>
        <v>-</v>
      </c>
      <c r="AM50" s="38" t="str">
        <f t="shared" si="66"/>
        <v>N</v>
      </c>
      <c r="AN50" s="79">
        <v>0</v>
      </c>
      <c r="AO50" s="87" t="s">
        <v>56</v>
      </c>
      <c r="AP50" s="50" t="str">
        <f t="shared" si="67"/>
        <v>o. Wert.</v>
      </c>
      <c r="AQ50" s="61">
        <f t="shared" si="68"/>
        <v>0</v>
      </c>
      <c r="AR50" s="49" t="str">
        <f t="shared" si="69"/>
        <v xml:space="preserve"> / </v>
      </c>
      <c r="AS50" s="27">
        <v>0</v>
      </c>
      <c r="AT50" s="62" t="str">
        <f t="shared" si="70"/>
        <v>-</v>
      </c>
      <c r="AU50" s="41" t="str">
        <f t="shared" si="71"/>
        <v>N</v>
      </c>
      <c r="AV50" s="62" t="str">
        <f t="shared" si="72"/>
        <v>-</v>
      </c>
      <c r="AW50" s="62" t="str">
        <f t="shared" si="73"/>
        <v>-</v>
      </c>
      <c r="AX50" s="62" t="str">
        <f t="shared" si="74"/>
        <v>-</v>
      </c>
      <c r="AY50" s="62" t="str">
        <f t="shared" si="75"/>
        <v>-</v>
      </c>
      <c r="AZ50" s="62" t="str">
        <f t="shared" si="76"/>
        <v>-</v>
      </c>
      <c r="BA50" s="75">
        <f t="shared" si="77"/>
        <v>0</v>
      </c>
      <c r="BB50" s="25" t="str">
        <f t="shared" si="78"/>
        <v>-</v>
      </c>
      <c r="BC50" s="25" t="str">
        <f t="shared" si="78"/>
        <v>-</v>
      </c>
      <c r="BD50" s="25" t="str">
        <f t="shared" si="78"/>
        <v>-</v>
      </c>
      <c r="BE50" s="25" t="str">
        <f t="shared" si="78"/>
        <v>-</v>
      </c>
      <c r="BF50" s="25" t="str">
        <f t="shared" si="78"/>
        <v>-</v>
      </c>
      <c r="BG50" s="88">
        <f t="shared" si="79"/>
        <v>0</v>
      </c>
      <c r="BH50" s="25" t="str">
        <f t="shared" si="80"/>
        <v>-</v>
      </c>
      <c r="BI50" s="25" t="str">
        <f t="shared" si="80"/>
        <v>-</v>
      </c>
      <c r="BJ50" s="25" t="str">
        <f t="shared" si="80"/>
        <v>-</v>
      </c>
      <c r="BK50" s="25" t="str">
        <f t="shared" si="80"/>
        <v>-</v>
      </c>
      <c r="BL50" s="25" t="str">
        <f t="shared" si="80"/>
        <v>-</v>
      </c>
      <c r="BM50" s="76">
        <f t="shared" si="81"/>
        <v>0</v>
      </c>
      <c r="BN50" s="93">
        <f t="shared" si="82"/>
        <v>0</v>
      </c>
      <c r="BO50" s="63">
        <f t="shared" si="83"/>
        <v>0</v>
      </c>
      <c r="BP50" s="51">
        <v>0</v>
      </c>
      <c r="BQ50" s="71">
        <f t="shared" si="84"/>
        <v>115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</row>
    <row r="51" spans="1:90" s="95" customFormat="1" hidden="1" x14ac:dyDescent="0.2">
      <c r="A51" s="51"/>
      <c r="B51" s="59">
        <v>149724</v>
      </c>
      <c r="C51" s="48" t="s">
        <v>43</v>
      </c>
      <c r="D51" s="25" t="s">
        <v>113</v>
      </c>
      <c r="E51" s="98">
        <v>113</v>
      </c>
      <c r="F51" s="99">
        <f>E51</f>
        <v>113</v>
      </c>
      <c r="G51" s="100" t="s">
        <v>7</v>
      </c>
      <c r="H51" s="79"/>
      <c r="I51" s="50" t="s">
        <v>56</v>
      </c>
      <c r="J51" s="50" t="str">
        <f t="shared" si="47"/>
        <v>o. Wert.</v>
      </c>
      <c r="K51" s="61">
        <f t="shared" si="48"/>
        <v>0</v>
      </c>
      <c r="L51" s="49" t="str">
        <f t="shared" si="49"/>
        <v xml:space="preserve"> / </v>
      </c>
      <c r="M51" s="27">
        <v>0</v>
      </c>
      <c r="N51" s="62" t="str">
        <f t="shared" si="50"/>
        <v>-</v>
      </c>
      <c r="O51" s="41" t="str">
        <f t="shared" si="51"/>
        <v>N</v>
      </c>
      <c r="P51" s="79"/>
      <c r="Q51" s="50" t="s">
        <v>56</v>
      </c>
      <c r="R51" s="50" t="str">
        <f t="shared" si="52"/>
        <v>o. Wert.</v>
      </c>
      <c r="S51" s="61">
        <f t="shared" si="53"/>
        <v>0</v>
      </c>
      <c r="T51" s="49" t="str">
        <f t="shared" si="54"/>
        <v xml:space="preserve"> / </v>
      </c>
      <c r="U51" s="27">
        <v>0</v>
      </c>
      <c r="V51" s="62" t="str">
        <f t="shared" si="55"/>
        <v>-</v>
      </c>
      <c r="W51" s="41" t="str">
        <f t="shared" si="56"/>
        <v>N</v>
      </c>
      <c r="X51" s="79"/>
      <c r="Y51" s="50" t="s">
        <v>56</v>
      </c>
      <c r="Z51" s="50" t="str">
        <f t="shared" si="57"/>
        <v>o. Wert.</v>
      </c>
      <c r="AA51" s="61">
        <f t="shared" si="58"/>
        <v>0</v>
      </c>
      <c r="AB51" s="49" t="str">
        <f t="shared" si="59"/>
        <v xml:space="preserve"> / </v>
      </c>
      <c r="AC51" s="27">
        <v>0</v>
      </c>
      <c r="AD51" s="62" t="str">
        <f t="shared" si="60"/>
        <v>-</v>
      </c>
      <c r="AE51" s="41" t="str">
        <f t="shared" si="61"/>
        <v>N</v>
      </c>
      <c r="AF51" s="79"/>
      <c r="AG51" s="50" t="s">
        <v>56</v>
      </c>
      <c r="AH51" s="50" t="str">
        <f t="shared" si="62"/>
        <v>o. Wert.</v>
      </c>
      <c r="AI51" s="61">
        <f t="shared" si="63"/>
        <v>0</v>
      </c>
      <c r="AJ51" s="49" t="str">
        <f t="shared" si="64"/>
        <v xml:space="preserve"> / </v>
      </c>
      <c r="AK51" s="27">
        <v>0</v>
      </c>
      <c r="AL51" s="62" t="str">
        <f t="shared" si="65"/>
        <v>-</v>
      </c>
      <c r="AM51" s="38" t="str">
        <f t="shared" si="66"/>
        <v>N</v>
      </c>
      <c r="AN51" s="79"/>
      <c r="AO51" s="87" t="s">
        <v>56</v>
      </c>
      <c r="AP51" s="50" t="str">
        <f t="shared" si="67"/>
        <v>o. Wert.</v>
      </c>
      <c r="AQ51" s="61">
        <f t="shared" si="68"/>
        <v>0</v>
      </c>
      <c r="AR51" s="49" t="str">
        <f t="shared" si="69"/>
        <v xml:space="preserve"> / </v>
      </c>
      <c r="AS51" s="27">
        <v>0</v>
      </c>
      <c r="AT51" s="62" t="str">
        <f t="shared" si="70"/>
        <v>-</v>
      </c>
      <c r="AU51" s="41" t="str">
        <f t="shared" si="71"/>
        <v>N</v>
      </c>
      <c r="AV51" s="62" t="str">
        <f t="shared" si="72"/>
        <v>-</v>
      </c>
      <c r="AW51" s="62" t="str">
        <f t="shared" si="73"/>
        <v>-</v>
      </c>
      <c r="AX51" s="62" t="str">
        <f t="shared" si="74"/>
        <v>-</v>
      </c>
      <c r="AY51" s="62" t="str">
        <f t="shared" si="75"/>
        <v>-</v>
      </c>
      <c r="AZ51" s="62" t="str">
        <f t="shared" si="76"/>
        <v>-</v>
      </c>
      <c r="BA51" s="75">
        <f t="shared" si="77"/>
        <v>0</v>
      </c>
      <c r="BB51" s="25" t="str">
        <f t="shared" si="78"/>
        <v>-</v>
      </c>
      <c r="BC51" s="25" t="str">
        <f t="shared" si="78"/>
        <v>-</v>
      </c>
      <c r="BD51" s="25" t="str">
        <f t="shared" si="78"/>
        <v>-</v>
      </c>
      <c r="BE51" s="25" t="str">
        <f t="shared" si="78"/>
        <v>-</v>
      </c>
      <c r="BF51" s="25" t="str">
        <f t="shared" si="78"/>
        <v>-</v>
      </c>
      <c r="BG51" s="88">
        <f t="shared" si="79"/>
        <v>0</v>
      </c>
      <c r="BH51" s="25" t="str">
        <f t="shared" si="80"/>
        <v>-</v>
      </c>
      <c r="BI51" s="25" t="str">
        <f t="shared" si="80"/>
        <v>-</v>
      </c>
      <c r="BJ51" s="25" t="str">
        <f t="shared" si="80"/>
        <v>-</v>
      </c>
      <c r="BK51" s="25" t="str">
        <f t="shared" si="80"/>
        <v>-</v>
      </c>
      <c r="BL51" s="25" t="str">
        <f t="shared" si="80"/>
        <v>-</v>
      </c>
      <c r="BM51" s="76">
        <f t="shared" si="81"/>
        <v>0</v>
      </c>
      <c r="BN51" s="93">
        <f t="shared" si="82"/>
        <v>0</v>
      </c>
      <c r="BO51" s="63">
        <f t="shared" si="83"/>
        <v>0</v>
      </c>
      <c r="BP51" s="51">
        <v>0</v>
      </c>
      <c r="BQ51" s="71">
        <f t="shared" si="84"/>
        <v>113</v>
      </c>
      <c r="BR51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</row>
    <row r="52" spans="1:90" customFormat="1" hidden="1" x14ac:dyDescent="0.2">
      <c r="A52" s="51"/>
      <c r="B52" s="59" t="s">
        <v>20</v>
      </c>
      <c r="C52" s="48" t="s">
        <v>21</v>
      </c>
      <c r="D52" s="25" t="s">
        <v>91</v>
      </c>
      <c r="E52" s="98">
        <v>106</v>
      </c>
      <c r="F52" s="99">
        <f>E52</f>
        <v>106</v>
      </c>
      <c r="G52" s="100" t="s">
        <v>7</v>
      </c>
      <c r="H52" s="79">
        <v>0</v>
      </c>
      <c r="I52" s="50" t="s">
        <v>56</v>
      </c>
      <c r="J52" s="50" t="str">
        <f t="shared" si="47"/>
        <v>o. Wert.</v>
      </c>
      <c r="K52" s="61">
        <f t="shared" si="48"/>
        <v>0</v>
      </c>
      <c r="L52" s="49" t="str">
        <f t="shared" si="49"/>
        <v xml:space="preserve"> / </v>
      </c>
      <c r="M52" s="27">
        <v>0</v>
      </c>
      <c r="N52" s="62" t="str">
        <f t="shared" si="50"/>
        <v>-</v>
      </c>
      <c r="O52" s="41" t="str">
        <f t="shared" si="51"/>
        <v>N</v>
      </c>
      <c r="P52" s="79">
        <v>0</v>
      </c>
      <c r="Q52" s="50" t="s">
        <v>56</v>
      </c>
      <c r="R52" s="50" t="str">
        <f t="shared" si="52"/>
        <v>o. Wert.</v>
      </c>
      <c r="S52" s="61">
        <f t="shared" si="53"/>
        <v>0</v>
      </c>
      <c r="T52" s="49" t="str">
        <f t="shared" si="54"/>
        <v xml:space="preserve"> / </v>
      </c>
      <c r="U52" s="27">
        <v>0</v>
      </c>
      <c r="V52" s="62" t="str">
        <f t="shared" si="55"/>
        <v>-</v>
      </c>
      <c r="W52" s="41" t="str">
        <f t="shared" si="56"/>
        <v>N</v>
      </c>
      <c r="X52" s="79">
        <v>0</v>
      </c>
      <c r="Y52" s="50" t="s">
        <v>56</v>
      </c>
      <c r="Z52" s="50" t="str">
        <f t="shared" si="57"/>
        <v>o. Wert.</v>
      </c>
      <c r="AA52" s="61">
        <f t="shared" si="58"/>
        <v>0</v>
      </c>
      <c r="AB52" s="49" t="str">
        <f t="shared" si="59"/>
        <v xml:space="preserve"> / </v>
      </c>
      <c r="AC52" s="27">
        <v>0</v>
      </c>
      <c r="AD52" s="62" t="str">
        <f t="shared" si="60"/>
        <v>-</v>
      </c>
      <c r="AE52" s="41" t="str">
        <f t="shared" si="61"/>
        <v>N</v>
      </c>
      <c r="AF52" s="79">
        <v>0</v>
      </c>
      <c r="AG52" s="50" t="s">
        <v>56</v>
      </c>
      <c r="AH52" s="50" t="str">
        <f t="shared" si="62"/>
        <v>o. Wert.</v>
      </c>
      <c r="AI52" s="61">
        <f t="shared" si="63"/>
        <v>0</v>
      </c>
      <c r="AJ52" s="49" t="str">
        <f t="shared" si="64"/>
        <v xml:space="preserve"> / </v>
      </c>
      <c r="AK52" s="27">
        <v>0</v>
      </c>
      <c r="AL52" s="62" t="str">
        <f t="shared" si="65"/>
        <v>-</v>
      </c>
      <c r="AM52" s="38" t="str">
        <f t="shared" si="66"/>
        <v>N</v>
      </c>
      <c r="AN52" s="79">
        <v>0</v>
      </c>
      <c r="AO52" s="87" t="s">
        <v>56</v>
      </c>
      <c r="AP52" s="50" t="str">
        <f t="shared" si="67"/>
        <v>o. Wert.</v>
      </c>
      <c r="AQ52" s="61">
        <f t="shared" si="68"/>
        <v>0</v>
      </c>
      <c r="AR52" s="49" t="str">
        <f t="shared" si="69"/>
        <v xml:space="preserve"> / </v>
      </c>
      <c r="AS52" s="27">
        <v>0</v>
      </c>
      <c r="AT52" s="62" t="str">
        <f t="shared" si="70"/>
        <v>-</v>
      </c>
      <c r="AU52" s="41" t="str">
        <f t="shared" si="71"/>
        <v>N</v>
      </c>
      <c r="AV52" s="62" t="str">
        <f t="shared" si="72"/>
        <v>-</v>
      </c>
      <c r="AW52" s="62" t="str">
        <f t="shared" si="73"/>
        <v>-</v>
      </c>
      <c r="AX52" s="62" t="str">
        <f t="shared" si="74"/>
        <v>-</v>
      </c>
      <c r="AY52" s="62" t="str">
        <f t="shared" si="75"/>
        <v>-</v>
      </c>
      <c r="AZ52" s="62" t="str">
        <f t="shared" si="76"/>
        <v>-</v>
      </c>
      <c r="BA52" s="75">
        <f t="shared" si="77"/>
        <v>0</v>
      </c>
      <c r="BB52" s="25" t="str">
        <f t="shared" si="78"/>
        <v>-</v>
      </c>
      <c r="BC52" s="25" t="str">
        <f t="shared" si="78"/>
        <v>-</v>
      </c>
      <c r="BD52" s="25" t="str">
        <f t="shared" si="78"/>
        <v>-</v>
      </c>
      <c r="BE52" s="25" t="str">
        <f t="shared" si="78"/>
        <v>-</v>
      </c>
      <c r="BF52" s="25" t="str">
        <f t="shared" si="78"/>
        <v>-</v>
      </c>
      <c r="BG52" s="88">
        <f t="shared" si="79"/>
        <v>0</v>
      </c>
      <c r="BH52" s="25" t="str">
        <f t="shared" si="80"/>
        <v>-</v>
      </c>
      <c r="BI52" s="25" t="str">
        <f t="shared" si="80"/>
        <v>-</v>
      </c>
      <c r="BJ52" s="25" t="str">
        <f t="shared" si="80"/>
        <v>-</v>
      </c>
      <c r="BK52" s="25" t="str">
        <f t="shared" si="80"/>
        <v>-</v>
      </c>
      <c r="BL52" s="25" t="str">
        <f t="shared" si="80"/>
        <v>-</v>
      </c>
      <c r="BM52" s="76">
        <f t="shared" si="81"/>
        <v>0</v>
      </c>
      <c r="BN52" s="93">
        <f t="shared" si="82"/>
        <v>0</v>
      </c>
      <c r="BO52" s="63">
        <f t="shared" si="83"/>
        <v>0</v>
      </c>
      <c r="BP52" s="51">
        <v>0</v>
      </c>
      <c r="BQ52" s="71">
        <f t="shared" si="84"/>
        <v>106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</row>
    <row r="53" spans="1:90" customFormat="1" hidden="1" x14ac:dyDescent="0.2">
      <c r="A53" s="51"/>
      <c r="B53" s="59" t="s">
        <v>10</v>
      </c>
      <c r="C53" s="48" t="s">
        <v>55</v>
      </c>
      <c r="D53" s="25" t="s">
        <v>106</v>
      </c>
      <c r="E53" s="98">
        <v>120</v>
      </c>
      <c r="F53" s="99">
        <v>120</v>
      </c>
      <c r="G53" s="100" t="s">
        <v>7</v>
      </c>
      <c r="H53" s="79"/>
      <c r="I53" s="50" t="s">
        <v>56</v>
      </c>
      <c r="J53" s="50" t="str">
        <f t="shared" si="47"/>
        <v>o. Wert.</v>
      </c>
      <c r="K53" s="61">
        <f t="shared" si="48"/>
        <v>0</v>
      </c>
      <c r="L53" s="49" t="str">
        <f t="shared" si="49"/>
        <v xml:space="preserve"> / </v>
      </c>
      <c r="M53" s="27">
        <v>0</v>
      </c>
      <c r="N53" s="62" t="str">
        <f t="shared" si="50"/>
        <v>-</v>
      </c>
      <c r="O53" s="41" t="str">
        <f t="shared" si="51"/>
        <v>N</v>
      </c>
      <c r="P53" s="79"/>
      <c r="Q53" s="50" t="s">
        <v>56</v>
      </c>
      <c r="R53" s="50" t="str">
        <f t="shared" si="52"/>
        <v>o. Wert.</v>
      </c>
      <c r="S53" s="61">
        <f t="shared" si="53"/>
        <v>0</v>
      </c>
      <c r="T53" s="49" t="str">
        <f t="shared" si="54"/>
        <v xml:space="preserve"> / </v>
      </c>
      <c r="U53" s="27">
        <v>0</v>
      </c>
      <c r="V53" s="62" t="str">
        <f t="shared" si="55"/>
        <v>-</v>
      </c>
      <c r="W53" s="41" t="str">
        <f t="shared" si="56"/>
        <v>N</v>
      </c>
      <c r="X53" s="79"/>
      <c r="Y53" s="50" t="s">
        <v>56</v>
      </c>
      <c r="Z53" s="50" t="str">
        <f t="shared" si="57"/>
        <v>o. Wert.</v>
      </c>
      <c r="AA53" s="61">
        <f t="shared" si="58"/>
        <v>0</v>
      </c>
      <c r="AB53" s="49" t="str">
        <f t="shared" si="59"/>
        <v xml:space="preserve"> / </v>
      </c>
      <c r="AC53" s="27">
        <v>0</v>
      </c>
      <c r="AD53" s="62" t="str">
        <f t="shared" si="60"/>
        <v>-</v>
      </c>
      <c r="AE53" s="41" t="str">
        <f t="shared" si="61"/>
        <v>N</v>
      </c>
      <c r="AF53" s="79"/>
      <c r="AG53" s="50" t="s">
        <v>56</v>
      </c>
      <c r="AH53" s="50" t="str">
        <f t="shared" si="62"/>
        <v>o. Wert.</v>
      </c>
      <c r="AI53" s="61">
        <f t="shared" si="63"/>
        <v>0</v>
      </c>
      <c r="AJ53" s="49" t="str">
        <f t="shared" si="64"/>
        <v xml:space="preserve"> / </v>
      </c>
      <c r="AK53" s="27">
        <v>0</v>
      </c>
      <c r="AL53" s="62" t="str">
        <f t="shared" si="65"/>
        <v>-</v>
      </c>
      <c r="AM53" s="38" t="str">
        <f t="shared" si="66"/>
        <v>N</v>
      </c>
      <c r="AN53" s="79"/>
      <c r="AO53" s="87" t="s">
        <v>56</v>
      </c>
      <c r="AP53" s="50" t="str">
        <f t="shared" si="67"/>
        <v>o. Wert.</v>
      </c>
      <c r="AQ53" s="61">
        <f t="shared" si="68"/>
        <v>0</v>
      </c>
      <c r="AR53" s="49" t="str">
        <f t="shared" si="69"/>
        <v xml:space="preserve"> / </v>
      </c>
      <c r="AS53" s="27">
        <v>0</v>
      </c>
      <c r="AT53" s="62" t="str">
        <f t="shared" si="70"/>
        <v>-</v>
      </c>
      <c r="AU53" s="41" t="str">
        <f t="shared" si="71"/>
        <v>N</v>
      </c>
      <c r="AV53" s="62" t="str">
        <f t="shared" si="72"/>
        <v>-</v>
      </c>
      <c r="AW53" s="62" t="str">
        <f t="shared" si="73"/>
        <v>-</v>
      </c>
      <c r="AX53" s="62" t="str">
        <f t="shared" si="74"/>
        <v>-</v>
      </c>
      <c r="AY53" s="62" t="str">
        <f t="shared" si="75"/>
        <v>-</v>
      </c>
      <c r="AZ53" s="62" t="str">
        <f t="shared" si="76"/>
        <v>-</v>
      </c>
      <c r="BA53" s="75">
        <f t="shared" si="77"/>
        <v>0</v>
      </c>
      <c r="BB53" s="25" t="str">
        <f t="shared" si="78"/>
        <v>-</v>
      </c>
      <c r="BC53" s="25" t="str">
        <f t="shared" si="78"/>
        <v>-</v>
      </c>
      <c r="BD53" s="25" t="str">
        <f t="shared" si="78"/>
        <v>-</v>
      </c>
      <c r="BE53" s="25" t="str">
        <f t="shared" si="78"/>
        <v>-</v>
      </c>
      <c r="BF53" s="25" t="str">
        <f t="shared" si="78"/>
        <v>-</v>
      </c>
      <c r="BG53" s="88">
        <f t="shared" si="79"/>
        <v>0</v>
      </c>
      <c r="BH53" s="25" t="str">
        <f t="shared" si="80"/>
        <v>-</v>
      </c>
      <c r="BI53" s="25" t="str">
        <f t="shared" si="80"/>
        <v>-</v>
      </c>
      <c r="BJ53" s="25" t="str">
        <f t="shared" si="80"/>
        <v>-</v>
      </c>
      <c r="BK53" s="25" t="str">
        <f t="shared" si="80"/>
        <v>-</v>
      </c>
      <c r="BL53" s="25" t="str">
        <f t="shared" si="80"/>
        <v>-</v>
      </c>
      <c r="BM53" s="76">
        <f t="shared" si="81"/>
        <v>0</v>
      </c>
      <c r="BN53" s="93">
        <f t="shared" si="82"/>
        <v>0</v>
      </c>
      <c r="BO53" s="63">
        <f t="shared" si="83"/>
        <v>0</v>
      </c>
      <c r="BP53" s="51">
        <v>0</v>
      </c>
      <c r="BQ53" s="71">
        <f t="shared" si="84"/>
        <v>120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</row>
    <row r="54" spans="1:90" customFormat="1" hidden="1" x14ac:dyDescent="0.2">
      <c r="A54" s="51"/>
      <c r="B54" s="59">
        <v>3300</v>
      </c>
      <c r="C54" s="48" t="s">
        <v>33</v>
      </c>
      <c r="D54" s="25" t="s">
        <v>107</v>
      </c>
      <c r="E54" s="98">
        <v>108</v>
      </c>
      <c r="F54" s="99">
        <f>E54</f>
        <v>108</v>
      </c>
      <c r="G54" s="100" t="s">
        <v>8</v>
      </c>
      <c r="H54" s="79">
        <v>0</v>
      </c>
      <c r="I54" s="50" t="s">
        <v>56</v>
      </c>
      <c r="J54" s="50" t="str">
        <f t="shared" si="47"/>
        <v>o. Wert.</v>
      </c>
      <c r="K54" s="61">
        <f t="shared" si="48"/>
        <v>0</v>
      </c>
      <c r="L54" s="49" t="str">
        <f t="shared" si="49"/>
        <v xml:space="preserve"> / </v>
      </c>
      <c r="M54" s="27">
        <v>0</v>
      </c>
      <c r="N54" s="62" t="str">
        <f t="shared" si="50"/>
        <v>-</v>
      </c>
      <c r="O54" s="41" t="str">
        <f t="shared" si="51"/>
        <v>N</v>
      </c>
      <c r="P54" s="79">
        <v>0</v>
      </c>
      <c r="Q54" s="50" t="s">
        <v>56</v>
      </c>
      <c r="R54" s="50" t="str">
        <f t="shared" si="52"/>
        <v>o. Wert.</v>
      </c>
      <c r="S54" s="61">
        <f t="shared" si="53"/>
        <v>0</v>
      </c>
      <c r="T54" s="49" t="str">
        <f t="shared" si="54"/>
        <v xml:space="preserve"> / </v>
      </c>
      <c r="U54" s="27">
        <v>0</v>
      </c>
      <c r="V54" s="62" t="str">
        <f t="shared" si="55"/>
        <v>-</v>
      </c>
      <c r="W54" s="41" t="str">
        <f t="shared" si="56"/>
        <v>N</v>
      </c>
      <c r="X54" s="79">
        <v>0</v>
      </c>
      <c r="Y54" s="50" t="s">
        <v>56</v>
      </c>
      <c r="Z54" s="50" t="str">
        <f t="shared" si="57"/>
        <v>o. Wert.</v>
      </c>
      <c r="AA54" s="61">
        <f t="shared" si="58"/>
        <v>0</v>
      </c>
      <c r="AB54" s="49" t="str">
        <f t="shared" si="59"/>
        <v xml:space="preserve"> / </v>
      </c>
      <c r="AC54" s="27">
        <v>0</v>
      </c>
      <c r="AD54" s="62" t="str">
        <f t="shared" si="60"/>
        <v>-</v>
      </c>
      <c r="AE54" s="41" t="str">
        <f t="shared" si="61"/>
        <v>N</v>
      </c>
      <c r="AF54" s="79">
        <v>0</v>
      </c>
      <c r="AG54" s="50" t="s">
        <v>56</v>
      </c>
      <c r="AH54" s="50" t="str">
        <f t="shared" si="62"/>
        <v>o. Wert.</v>
      </c>
      <c r="AI54" s="61">
        <f t="shared" si="63"/>
        <v>0</v>
      </c>
      <c r="AJ54" s="49" t="str">
        <f t="shared" si="64"/>
        <v xml:space="preserve"> / </v>
      </c>
      <c r="AK54" s="27">
        <v>0</v>
      </c>
      <c r="AL54" s="62" t="str">
        <f t="shared" si="65"/>
        <v>-</v>
      </c>
      <c r="AM54" s="38" t="str">
        <f t="shared" si="66"/>
        <v>N</v>
      </c>
      <c r="AN54" s="79">
        <v>0</v>
      </c>
      <c r="AO54" s="87" t="s">
        <v>56</v>
      </c>
      <c r="AP54" s="50" t="str">
        <f t="shared" si="67"/>
        <v>o. Wert.</v>
      </c>
      <c r="AQ54" s="61">
        <f t="shared" si="68"/>
        <v>0</v>
      </c>
      <c r="AR54" s="49" t="str">
        <f t="shared" si="69"/>
        <v xml:space="preserve"> / </v>
      </c>
      <c r="AS54" s="27">
        <v>0</v>
      </c>
      <c r="AT54" s="62" t="str">
        <f t="shared" si="70"/>
        <v>-</v>
      </c>
      <c r="AU54" s="41" t="str">
        <f t="shared" si="71"/>
        <v>N</v>
      </c>
      <c r="AV54" s="62" t="str">
        <f t="shared" si="72"/>
        <v>-</v>
      </c>
      <c r="AW54" s="62" t="str">
        <f t="shared" si="73"/>
        <v>-</v>
      </c>
      <c r="AX54" s="62" t="str">
        <f t="shared" si="74"/>
        <v>-</v>
      </c>
      <c r="AY54" s="62" t="str">
        <f t="shared" si="75"/>
        <v>-</v>
      </c>
      <c r="AZ54" s="62" t="str">
        <f t="shared" si="76"/>
        <v>-</v>
      </c>
      <c r="BA54" s="75">
        <f t="shared" si="77"/>
        <v>0</v>
      </c>
      <c r="BB54" s="25" t="str">
        <f t="shared" si="78"/>
        <v>-</v>
      </c>
      <c r="BC54" s="25" t="str">
        <f t="shared" si="78"/>
        <v>-</v>
      </c>
      <c r="BD54" s="25" t="str">
        <f t="shared" si="78"/>
        <v>-</v>
      </c>
      <c r="BE54" s="25" t="str">
        <f t="shared" si="78"/>
        <v>-</v>
      </c>
      <c r="BF54" s="25" t="str">
        <f t="shared" si="78"/>
        <v>-</v>
      </c>
      <c r="BG54" s="88">
        <f t="shared" si="79"/>
        <v>0</v>
      </c>
      <c r="BH54" s="25" t="str">
        <f t="shared" si="80"/>
        <v>-</v>
      </c>
      <c r="BI54" s="25" t="str">
        <f t="shared" si="80"/>
        <v>-</v>
      </c>
      <c r="BJ54" s="25" t="str">
        <f t="shared" si="80"/>
        <v>-</v>
      </c>
      <c r="BK54" s="25" t="str">
        <f t="shared" si="80"/>
        <v>-</v>
      </c>
      <c r="BL54" s="25" t="str">
        <f t="shared" si="80"/>
        <v>-</v>
      </c>
      <c r="BM54" s="76">
        <f t="shared" si="81"/>
        <v>0</v>
      </c>
      <c r="BN54" s="93">
        <f t="shared" si="82"/>
        <v>0</v>
      </c>
      <c r="BO54" s="63">
        <f t="shared" si="83"/>
        <v>0</v>
      </c>
      <c r="BP54" s="51">
        <v>0</v>
      </c>
      <c r="BQ54" s="71">
        <f t="shared" si="84"/>
        <v>108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</row>
    <row r="55" spans="1:90" customFormat="1" hidden="1" x14ac:dyDescent="0.2">
      <c r="A55" s="92"/>
      <c r="B55" s="59">
        <v>106</v>
      </c>
      <c r="C55" s="48" t="s">
        <v>60</v>
      </c>
      <c r="D55" s="25" t="s">
        <v>114</v>
      </c>
      <c r="E55" s="98">
        <v>114</v>
      </c>
      <c r="F55" s="99">
        <v>114</v>
      </c>
      <c r="G55" s="100" t="s">
        <v>7</v>
      </c>
      <c r="H55" s="79"/>
      <c r="I55" s="50" t="s">
        <v>56</v>
      </c>
      <c r="J55" s="50" t="str">
        <f t="shared" si="47"/>
        <v>o. Wert.</v>
      </c>
      <c r="K55" s="61">
        <f t="shared" si="48"/>
        <v>0</v>
      </c>
      <c r="L55" s="49" t="str">
        <f t="shared" si="49"/>
        <v xml:space="preserve"> / </v>
      </c>
      <c r="M55" s="27">
        <v>0</v>
      </c>
      <c r="N55" s="62" t="str">
        <f t="shared" si="50"/>
        <v>-</v>
      </c>
      <c r="O55" s="41" t="str">
        <f t="shared" si="51"/>
        <v>N</v>
      </c>
      <c r="P55" s="79"/>
      <c r="Q55" s="50" t="s">
        <v>56</v>
      </c>
      <c r="R55" s="50" t="str">
        <f t="shared" si="52"/>
        <v>o. Wert.</v>
      </c>
      <c r="S55" s="61">
        <f t="shared" si="53"/>
        <v>0</v>
      </c>
      <c r="T55" s="49" t="str">
        <f t="shared" si="54"/>
        <v xml:space="preserve"> / </v>
      </c>
      <c r="U55" s="27">
        <v>0</v>
      </c>
      <c r="V55" s="62" t="str">
        <f t="shared" si="55"/>
        <v>-</v>
      </c>
      <c r="W55" s="41" t="str">
        <f t="shared" si="56"/>
        <v>N</v>
      </c>
      <c r="X55" s="79"/>
      <c r="Y55" s="50" t="s">
        <v>56</v>
      </c>
      <c r="Z55" s="50" t="str">
        <f t="shared" si="57"/>
        <v>o. Wert.</v>
      </c>
      <c r="AA55" s="61">
        <f t="shared" si="58"/>
        <v>0</v>
      </c>
      <c r="AB55" s="49" t="str">
        <f t="shared" si="59"/>
        <v xml:space="preserve"> / </v>
      </c>
      <c r="AC55" s="27">
        <v>0</v>
      </c>
      <c r="AD55" s="62" t="str">
        <f t="shared" si="60"/>
        <v>-</v>
      </c>
      <c r="AE55" s="41" t="str">
        <f t="shared" si="61"/>
        <v>N</v>
      </c>
      <c r="AF55" s="79"/>
      <c r="AG55" s="50" t="s">
        <v>56</v>
      </c>
      <c r="AH55" s="50" t="str">
        <f t="shared" si="62"/>
        <v>o. Wert.</v>
      </c>
      <c r="AI55" s="61">
        <f t="shared" si="63"/>
        <v>0</v>
      </c>
      <c r="AJ55" s="49" t="str">
        <f t="shared" si="64"/>
        <v xml:space="preserve"> / </v>
      </c>
      <c r="AK55" s="27">
        <v>0</v>
      </c>
      <c r="AL55" s="62" t="str">
        <f t="shared" si="65"/>
        <v>-</v>
      </c>
      <c r="AM55" s="38" t="str">
        <f t="shared" si="66"/>
        <v>N</v>
      </c>
      <c r="AN55" s="79"/>
      <c r="AO55" s="87" t="s">
        <v>56</v>
      </c>
      <c r="AP55" s="50" t="str">
        <f t="shared" si="67"/>
        <v>o. Wert.</v>
      </c>
      <c r="AQ55" s="61">
        <f t="shared" si="68"/>
        <v>0</v>
      </c>
      <c r="AR55" s="49" t="str">
        <f t="shared" si="69"/>
        <v xml:space="preserve"> / </v>
      </c>
      <c r="AS55" s="27">
        <v>0</v>
      </c>
      <c r="AT55" s="62" t="str">
        <f t="shared" si="70"/>
        <v>-</v>
      </c>
      <c r="AU55" s="41" t="str">
        <f t="shared" si="71"/>
        <v>N</v>
      </c>
      <c r="AV55" s="62" t="str">
        <f t="shared" si="72"/>
        <v>-</v>
      </c>
      <c r="AW55" s="62" t="str">
        <f t="shared" si="73"/>
        <v>-</v>
      </c>
      <c r="AX55" s="62" t="str">
        <f t="shared" si="74"/>
        <v>-</v>
      </c>
      <c r="AY55" s="62" t="str">
        <f t="shared" si="75"/>
        <v>-</v>
      </c>
      <c r="AZ55" s="62" t="str">
        <f t="shared" si="76"/>
        <v>-</v>
      </c>
      <c r="BA55" s="75">
        <f t="shared" si="77"/>
        <v>0</v>
      </c>
      <c r="BB55" s="25" t="str">
        <f t="shared" si="78"/>
        <v>-</v>
      </c>
      <c r="BC55" s="25" t="str">
        <f t="shared" si="78"/>
        <v>-</v>
      </c>
      <c r="BD55" s="25" t="str">
        <f t="shared" si="78"/>
        <v>-</v>
      </c>
      <c r="BE55" s="25" t="str">
        <f t="shared" si="78"/>
        <v>-</v>
      </c>
      <c r="BF55" s="25" t="str">
        <f t="shared" si="78"/>
        <v>-</v>
      </c>
      <c r="BG55" s="88">
        <f t="shared" si="79"/>
        <v>0</v>
      </c>
      <c r="BH55" s="25" t="str">
        <f t="shared" si="80"/>
        <v>-</v>
      </c>
      <c r="BI55" s="25" t="str">
        <f t="shared" si="80"/>
        <v>-</v>
      </c>
      <c r="BJ55" s="25" t="str">
        <f t="shared" si="80"/>
        <v>-</v>
      </c>
      <c r="BK55" s="25" t="str">
        <f t="shared" si="80"/>
        <v>-</v>
      </c>
      <c r="BL55" s="25" t="str">
        <f t="shared" si="80"/>
        <v>-</v>
      </c>
      <c r="BM55" s="76">
        <f t="shared" si="81"/>
        <v>0</v>
      </c>
      <c r="BN55" s="93">
        <f t="shared" si="82"/>
        <v>0</v>
      </c>
      <c r="BO55" s="63">
        <f t="shared" si="83"/>
        <v>0</v>
      </c>
      <c r="BP55" s="51">
        <v>0</v>
      </c>
      <c r="BQ55" s="71">
        <f t="shared" si="84"/>
        <v>114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</row>
    <row r="56" spans="1:90" customFormat="1" ht="13.5" hidden="1" customHeight="1" x14ac:dyDescent="0.2">
      <c r="A56" s="51"/>
      <c r="B56" s="59">
        <v>131</v>
      </c>
      <c r="C56" s="48" t="s">
        <v>63</v>
      </c>
      <c r="D56" s="25" t="s">
        <v>108</v>
      </c>
      <c r="E56" s="98">
        <v>112</v>
      </c>
      <c r="F56" s="99">
        <f>E56</f>
        <v>112</v>
      </c>
      <c r="G56" s="100" t="s">
        <v>8</v>
      </c>
      <c r="H56" s="79">
        <v>0</v>
      </c>
      <c r="I56" s="50" t="s">
        <v>56</v>
      </c>
      <c r="J56" s="50" t="str">
        <f t="shared" si="47"/>
        <v>o. Wert.</v>
      </c>
      <c r="K56" s="61">
        <f t="shared" si="48"/>
        <v>0</v>
      </c>
      <c r="L56" s="49" t="str">
        <f t="shared" si="49"/>
        <v xml:space="preserve"> / </v>
      </c>
      <c r="M56" s="27">
        <v>0</v>
      </c>
      <c r="N56" s="62" t="str">
        <f t="shared" si="50"/>
        <v>-</v>
      </c>
      <c r="O56" s="41" t="str">
        <f t="shared" si="51"/>
        <v>N</v>
      </c>
      <c r="P56" s="79">
        <v>0</v>
      </c>
      <c r="Q56" s="50" t="s">
        <v>56</v>
      </c>
      <c r="R56" s="50" t="str">
        <f t="shared" si="52"/>
        <v>o. Wert.</v>
      </c>
      <c r="S56" s="61">
        <f t="shared" si="53"/>
        <v>0</v>
      </c>
      <c r="T56" s="49" t="str">
        <f t="shared" si="54"/>
        <v xml:space="preserve"> / </v>
      </c>
      <c r="U56" s="27">
        <v>0</v>
      </c>
      <c r="V56" s="62" t="str">
        <f t="shared" si="55"/>
        <v>-</v>
      </c>
      <c r="W56" s="41" t="str">
        <f t="shared" si="56"/>
        <v>N</v>
      </c>
      <c r="X56" s="79">
        <v>0</v>
      </c>
      <c r="Y56" s="50" t="s">
        <v>56</v>
      </c>
      <c r="Z56" s="50" t="str">
        <f t="shared" si="57"/>
        <v>o. Wert.</v>
      </c>
      <c r="AA56" s="61">
        <f t="shared" si="58"/>
        <v>0</v>
      </c>
      <c r="AB56" s="49" t="str">
        <f t="shared" si="59"/>
        <v xml:space="preserve"> / </v>
      </c>
      <c r="AC56" s="27">
        <v>0</v>
      </c>
      <c r="AD56" s="62" t="str">
        <f t="shared" si="60"/>
        <v>-</v>
      </c>
      <c r="AE56" s="41" t="str">
        <f t="shared" si="61"/>
        <v>N</v>
      </c>
      <c r="AF56" s="79">
        <v>0</v>
      </c>
      <c r="AG56" s="50" t="s">
        <v>56</v>
      </c>
      <c r="AH56" s="50" t="str">
        <f t="shared" si="62"/>
        <v>o. Wert.</v>
      </c>
      <c r="AI56" s="61">
        <f t="shared" si="63"/>
        <v>0</v>
      </c>
      <c r="AJ56" s="49" t="str">
        <f t="shared" si="64"/>
        <v xml:space="preserve"> / </v>
      </c>
      <c r="AK56" s="27">
        <v>0</v>
      </c>
      <c r="AL56" s="62" t="str">
        <f t="shared" si="65"/>
        <v>-</v>
      </c>
      <c r="AM56" s="38" t="str">
        <f t="shared" si="66"/>
        <v>N</v>
      </c>
      <c r="AN56" s="79">
        <v>0</v>
      </c>
      <c r="AO56" s="87" t="s">
        <v>56</v>
      </c>
      <c r="AP56" s="50" t="str">
        <f t="shared" si="67"/>
        <v>o. Wert.</v>
      </c>
      <c r="AQ56" s="61">
        <f t="shared" si="68"/>
        <v>0</v>
      </c>
      <c r="AR56" s="49" t="str">
        <f t="shared" si="69"/>
        <v xml:space="preserve"> / </v>
      </c>
      <c r="AS56" s="27">
        <v>0</v>
      </c>
      <c r="AT56" s="62" t="str">
        <f t="shared" si="70"/>
        <v>-</v>
      </c>
      <c r="AU56" s="41" t="str">
        <f t="shared" si="71"/>
        <v>N</v>
      </c>
      <c r="AV56" s="62" t="str">
        <f t="shared" si="72"/>
        <v>-</v>
      </c>
      <c r="AW56" s="62" t="str">
        <f t="shared" si="73"/>
        <v>-</v>
      </c>
      <c r="AX56" s="62" t="str">
        <f t="shared" si="74"/>
        <v>-</v>
      </c>
      <c r="AY56" s="62" t="str">
        <f t="shared" si="75"/>
        <v>-</v>
      </c>
      <c r="AZ56" s="62" t="str">
        <f t="shared" si="76"/>
        <v>-</v>
      </c>
      <c r="BA56" s="75">
        <f t="shared" si="77"/>
        <v>0</v>
      </c>
      <c r="BB56" s="25" t="str">
        <f t="shared" si="78"/>
        <v>-</v>
      </c>
      <c r="BC56" s="25" t="str">
        <f t="shared" si="78"/>
        <v>-</v>
      </c>
      <c r="BD56" s="25" t="str">
        <f t="shared" si="78"/>
        <v>-</v>
      </c>
      <c r="BE56" s="25" t="str">
        <f t="shared" si="78"/>
        <v>-</v>
      </c>
      <c r="BF56" s="25" t="str">
        <f t="shared" si="78"/>
        <v>-</v>
      </c>
      <c r="BG56" s="88">
        <f t="shared" si="79"/>
        <v>0</v>
      </c>
      <c r="BH56" s="25" t="str">
        <f t="shared" si="80"/>
        <v>-</v>
      </c>
      <c r="BI56" s="25" t="str">
        <f t="shared" si="80"/>
        <v>-</v>
      </c>
      <c r="BJ56" s="25" t="str">
        <f t="shared" si="80"/>
        <v>-</v>
      </c>
      <c r="BK56" s="25" t="str">
        <f t="shared" si="80"/>
        <v>-</v>
      </c>
      <c r="BL56" s="25" t="str">
        <f t="shared" si="80"/>
        <v>-</v>
      </c>
      <c r="BM56" s="76">
        <f t="shared" si="81"/>
        <v>0</v>
      </c>
      <c r="BN56" s="93">
        <f t="shared" si="82"/>
        <v>0</v>
      </c>
      <c r="BO56" s="63">
        <f t="shared" si="83"/>
        <v>0</v>
      </c>
      <c r="BP56" s="51">
        <v>0</v>
      </c>
      <c r="BQ56" s="71">
        <f t="shared" si="84"/>
        <v>112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</row>
    <row r="57" spans="1:90" customFormat="1" ht="13.5" hidden="1" customHeight="1" x14ac:dyDescent="0.2">
      <c r="A57" s="51"/>
      <c r="B57" s="59">
        <v>1605</v>
      </c>
      <c r="C57" s="48" t="s">
        <v>62</v>
      </c>
      <c r="D57" s="25" t="s">
        <v>95</v>
      </c>
      <c r="E57" s="98">
        <v>115</v>
      </c>
      <c r="F57" s="99">
        <f>E57</f>
        <v>115</v>
      </c>
      <c r="G57" s="100" t="s">
        <v>8</v>
      </c>
      <c r="H57" s="79">
        <v>0</v>
      </c>
      <c r="I57" s="50" t="s">
        <v>56</v>
      </c>
      <c r="J57" s="50" t="str">
        <f t="shared" si="47"/>
        <v>o. Wert.</v>
      </c>
      <c r="K57" s="61">
        <f t="shared" si="48"/>
        <v>0</v>
      </c>
      <c r="L57" s="49" t="str">
        <f t="shared" si="49"/>
        <v xml:space="preserve"> / </v>
      </c>
      <c r="M57" s="27">
        <v>0</v>
      </c>
      <c r="N57" s="62" t="str">
        <f t="shared" si="50"/>
        <v>-</v>
      </c>
      <c r="O57" s="41" t="str">
        <f t="shared" si="51"/>
        <v>N</v>
      </c>
      <c r="P57" s="79">
        <v>0</v>
      </c>
      <c r="Q57" s="50" t="s">
        <v>56</v>
      </c>
      <c r="R57" s="50" t="str">
        <f t="shared" si="52"/>
        <v>o. Wert.</v>
      </c>
      <c r="S57" s="61">
        <f t="shared" si="53"/>
        <v>0</v>
      </c>
      <c r="T57" s="49" t="str">
        <f t="shared" si="54"/>
        <v xml:space="preserve"> / </v>
      </c>
      <c r="U57" s="27">
        <v>0</v>
      </c>
      <c r="V57" s="62" t="str">
        <f t="shared" si="55"/>
        <v>-</v>
      </c>
      <c r="W57" s="41" t="str">
        <f t="shared" si="56"/>
        <v>N</v>
      </c>
      <c r="X57" s="79">
        <v>0</v>
      </c>
      <c r="Y57" s="50" t="s">
        <v>56</v>
      </c>
      <c r="Z57" s="50" t="str">
        <f t="shared" si="57"/>
        <v>o. Wert.</v>
      </c>
      <c r="AA57" s="61">
        <f t="shared" si="58"/>
        <v>0</v>
      </c>
      <c r="AB57" s="49" t="str">
        <f t="shared" si="59"/>
        <v xml:space="preserve"> / </v>
      </c>
      <c r="AC57" s="27">
        <v>0</v>
      </c>
      <c r="AD57" s="62" t="str">
        <f t="shared" si="60"/>
        <v>-</v>
      </c>
      <c r="AE57" s="41" t="str">
        <f t="shared" si="61"/>
        <v>N</v>
      </c>
      <c r="AF57" s="79">
        <v>0</v>
      </c>
      <c r="AG57" s="50" t="s">
        <v>56</v>
      </c>
      <c r="AH57" s="50" t="str">
        <f t="shared" si="62"/>
        <v>o. Wert.</v>
      </c>
      <c r="AI57" s="61">
        <f t="shared" si="63"/>
        <v>0</v>
      </c>
      <c r="AJ57" s="49" t="str">
        <f t="shared" si="64"/>
        <v xml:space="preserve"> / </v>
      </c>
      <c r="AK57" s="27">
        <v>0</v>
      </c>
      <c r="AL57" s="62" t="str">
        <f t="shared" si="65"/>
        <v>-</v>
      </c>
      <c r="AM57" s="38" t="str">
        <f t="shared" si="66"/>
        <v>N</v>
      </c>
      <c r="AN57" s="79">
        <v>0</v>
      </c>
      <c r="AO57" s="87" t="s">
        <v>56</v>
      </c>
      <c r="AP57" s="50" t="str">
        <f t="shared" si="67"/>
        <v>o. Wert.</v>
      </c>
      <c r="AQ57" s="61">
        <f t="shared" si="68"/>
        <v>0</v>
      </c>
      <c r="AR57" s="49" t="str">
        <f t="shared" si="69"/>
        <v xml:space="preserve"> / </v>
      </c>
      <c r="AS57" s="27">
        <v>0</v>
      </c>
      <c r="AT57" s="62" t="str">
        <f t="shared" si="70"/>
        <v>-</v>
      </c>
      <c r="AU57" s="41" t="str">
        <f t="shared" si="71"/>
        <v>N</v>
      </c>
      <c r="AV57" s="62" t="str">
        <f t="shared" si="72"/>
        <v>-</v>
      </c>
      <c r="AW57" s="62" t="str">
        <f t="shared" si="73"/>
        <v>-</v>
      </c>
      <c r="AX57" s="62" t="str">
        <f t="shared" si="74"/>
        <v>-</v>
      </c>
      <c r="AY57" s="62" t="str">
        <f t="shared" si="75"/>
        <v>-</v>
      </c>
      <c r="AZ57" s="62" t="str">
        <f t="shared" si="76"/>
        <v>-</v>
      </c>
      <c r="BA57" s="75">
        <f t="shared" si="77"/>
        <v>0</v>
      </c>
      <c r="BB57" s="25" t="str">
        <f t="shared" si="78"/>
        <v>-</v>
      </c>
      <c r="BC57" s="25" t="str">
        <f t="shared" si="78"/>
        <v>-</v>
      </c>
      <c r="BD57" s="25" t="str">
        <f t="shared" si="78"/>
        <v>-</v>
      </c>
      <c r="BE57" s="25" t="str">
        <f t="shared" si="78"/>
        <v>-</v>
      </c>
      <c r="BF57" s="25" t="str">
        <f t="shared" si="78"/>
        <v>-</v>
      </c>
      <c r="BG57" s="88">
        <f t="shared" si="79"/>
        <v>0</v>
      </c>
      <c r="BH57" s="25" t="str">
        <f t="shared" si="80"/>
        <v>-</v>
      </c>
      <c r="BI57" s="25" t="str">
        <f t="shared" si="80"/>
        <v>-</v>
      </c>
      <c r="BJ57" s="25" t="str">
        <f t="shared" si="80"/>
        <v>-</v>
      </c>
      <c r="BK57" s="25" t="str">
        <f t="shared" si="80"/>
        <v>-</v>
      </c>
      <c r="BL57" s="25" t="str">
        <f t="shared" si="80"/>
        <v>-</v>
      </c>
      <c r="BM57" s="76">
        <f t="shared" si="81"/>
        <v>0</v>
      </c>
      <c r="BN57" s="93">
        <f t="shared" si="82"/>
        <v>0</v>
      </c>
      <c r="BO57" s="63">
        <f t="shared" si="83"/>
        <v>0</v>
      </c>
      <c r="BP57" s="51">
        <v>0</v>
      </c>
      <c r="BQ57" s="71">
        <f t="shared" si="84"/>
        <v>115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</row>
    <row r="58" spans="1:90" customFormat="1" ht="13.5" hidden="1" customHeight="1" x14ac:dyDescent="0.2">
      <c r="A58" s="51"/>
      <c r="B58" s="59" t="s">
        <v>37</v>
      </c>
      <c r="C58" s="48" t="s">
        <v>38</v>
      </c>
      <c r="D58" s="25" t="s">
        <v>116</v>
      </c>
      <c r="E58" s="98">
        <v>111</v>
      </c>
      <c r="F58" s="99">
        <f>E58</f>
        <v>111</v>
      </c>
      <c r="G58" s="100" t="s">
        <v>7</v>
      </c>
      <c r="H58" s="79"/>
      <c r="I58" s="50" t="s">
        <v>56</v>
      </c>
      <c r="J58" s="50" t="str">
        <f t="shared" si="47"/>
        <v>o. Wert.</v>
      </c>
      <c r="K58" s="61">
        <f t="shared" si="48"/>
        <v>0</v>
      </c>
      <c r="L58" s="49" t="str">
        <f t="shared" si="49"/>
        <v xml:space="preserve"> / </v>
      </c>
      <c r="M58" s="27">
        <v>0</v>
      </c>
      <c r="N58" s="62" t="str">
        <f t="shared" si="50"/>
        <v>-</v>
      </c>
      <c r="O58" s="41" t="str">
        <f t="shared" si="51"/>
        <v>N</v>
      </c>
      <c r="P58" s="79"/>
      <c r="Q58" s="50" t="s">
        <v>56</v>
      </c>
      <c r="R58" s="50" t="str">
        <f t="shared" si="52"/>
        <v>o. Wert.</v>
      </c>
      <c r="S58" s="61">
        <f t="shared" si="53"/>
        <v>0</v>
      </c>
      <c r="T58" s="49" t="str">
        <f t="shared" si="54"/>
        <v xml:space="preserve"> / </v>
      </c>
      <c r="U58" s="27">
        <v>0</v>
      </c>
      <c r="V58" s="62" t="str">
        <f t="shared" si="55"/>
        <v>-</v>
      </c>
      <c r="W58" s="41" t="str">
        <f t="shared" si="56"/>
        <v>N</v>
      </c>
      <c r="X58" s="79"/>
      <c r="Y58" s="50" t="s">
        <v>56</v>
      </c>
      <c r="Z58" s="50" t="str">
        <f t="shared" si="57"/>
        <v>o. Wert.</v>
      </c>
      <c r="AA58" s="61">
        <f t="shared" si="58"/>
        <v>0</v>
      </c>
      <c r="AB58" s="49" t="str">
        <f t="shared" si="59"/>
        <v xml:space="preserve"> / </v>
      </c>
      <c r="AC58" s="27">
        <v>0</v>
      </c>
      <c r="AD58" s="62" t="str">
        <f t="shared" si="60"/>
        <v>-</v>
      </c>
      <c r="AE58" s="41" t="str">
        <f t="shared" si="61"/>
        <v>N</v>
      </c>
      <c r="AF58" s="79"/>
      <c r="AG58" s="50" t="s">
        <v>56</v>
      </c>
      <c r="AH58" s="50" t="str">
        <f t="shared" si="62"/>
        <v>o. Wert.</v>
      </c>
      <c r="AI58" s="61">
        <f t="shared" si="63"/>
        <v>0</v>
      </c>
      <c r="AJ58" s="49" t="str">
        <f t="shared" si="64"/>
        <v xml:space="preserve"> / </v>
      </c>
      <c r="AK58" s="27">
        <v>0</v>
      </c>
      <c r="AL58" s="62" t="str">
        <f t="shared" si="65"/>
        <v>-</v>
      </c>
      <c r="AM58" s="38" t="str">
        <f t="shared" si="66"/>
        <v>N</v>
      </c>
      <c r="AN58" s="79"/>
      <c r="AO58" s="87" t="s">
        <v>56</v>
      </c>
      <c r="AP58" s="50" t="str">
        <f t="shared" si="67"/>
        <v>o. Wert.</v>
      </c>
      <c r="AQ58" s="61">
        <f t="shared" si="68"/>
        <v>0</v>
      </c>
      <c r="AR58" s="49" t="str">
        <f t="shared" si="69"/>
        <v xml:space="preserve"> / </v>
      </c>
      <c r="AS58" s="27">
        <v>0</v>
      </c>
      <c r="AT58" s="62" t="str">
        <f t="shared" si="70"/>
        <v>-</v>
      </c>
      <c r="AU58" s="41" t="str">
        <f t="shared" si="71"/>
        <v>N</v>
      </c>
      <c r="AV58" s="62" t="str">
        <f t="shared" si="72"/>
        <v>-</v>
      </c>
      <c r="AW58" s="62" t="str">
        <f t="shared" si="73"/>
        <v>-</v>
      </c>
      <c r="AX58" s="62" t="str">
        <f t="shared" si="74"/>
        <v>-</v>
      </c>
      <c r="AY58" s="62" t="str">
        <f t="shared" si="75"/>
        <v>-</v>
      </c>
      <c r="AZ58" s="62" t="str">
        <f t="shared" si="76"/>
        <v>-</v>
      </c>
      <c r="BA58" s="75">
        <f t="shared" si="77"/>
        <v>0</v>
      </c>
      <c r="BB58" s="25" t="str">
        <f t="shared" si="78"/>
        <v>-</v>
      </c>
      <c r="BC58" s="25" t="str">
        <f t="shared" si="78"/>
        <v>-</v>
      </c>
      <c r="BD58" s="25" t="str">
        <f t="shared" si="78"/>
        <v>-</v>
      </c>
      <c r="BE58" s="25" t="str">
        <f t="shared" si="78"/>
        <v>-</v>
      </c>
      <c r="BF58" s="25" t="str">
        <f t="shared" si="78"/>
        <v>-</v>
      </c>
      <c r="BG58" s="88">
        <f t="shared" si="79"/>
        <v>0</v>
      </c>
      <c r="BH58" s="25" t="str">
        <f t="shared" si="80"/>
        <v>-</v>
      </c>
      <c r="BI58" s="25" t="str">
        <f t="shared" si="80"/>
        <v>-</v>
      </c>
      <c r="BJ58" s="25" t="str">
        <f t="shared" si="80"/>
        <v>-</v>
      </c>
      <c r="BK58" s="25" t="str">
        <f t="shared" si="80"/>
        <v>-</v>
      </c>
      <c r="BL58" s="25" t="str">
        <f t="shared" si="80"/>
        <v>-</v>
      </c>
      <c r="BM58" s="76">
        <f t="shared" si="81"/>
        <v>0</v>
      </c>
      <c r="BN58" s="93">
        <f t="shared" si="82"/>
        <v>0</v>
      </c>
      <c r="BO58" s="63">
        <f t="shared" si="83"/>
        <v>0</v>
      </c>
      <c r="BP58" s="51">
        <v>0</v>
      </c>
      <c r="BQ58" s="71">
        <f t="shared" si="84"/>
        <v>111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</row>
    <row r="59" spans="1:90" customFormat="1" ht="13.5" hidden="1" customHeight="1" x14ac:dyDescent="0.2">
      <c r="A59" s="51"/>
      <c r="B59" s="59">
        <v>276</v>
      </c>
      <c r="C59" s="48" t="s">
        <v>29</v>
      </c>
      <c r="D59" s="25" t="s">
        <v>104</v>
      </c>
      <c r="E59" s="98">
        <v>107</v>
      </c>
      <c r="F59" s="99">
        <f>E59</f>
        <v>107</v>
      </c>
      <c r="G59" s="100" t="s">
        <v>7</v>
      </c>
      <c r="H59" s="79">
        <v>0</v>
      </c>
      <c r="I59" s="50" t="s">
        <v>56</v>
      </c>
      <c r="J59" s="50" t="str">
        <f t="shared" si="47"/>
        <v>o. Wert.</v>
      </c>
      <c r="K59" s="61">
        <f t="shared" si="48"/>
        <v>0</v>
      </c>
      <c r="L59" s="49" t="str">
        <f t="shared" si="49"/>
        <v xml:space="preserve"> / </v>
      </c>
      <c r="M59" s="27">
        <v>0</v>
      </c>
      <c r="N59" s="62" t="str">
        <f t="shared" si="50"/>
        <v>-</v>
      </c>
      <c r="O59" s="41" t="str">
        <f t="shared" si="51"/>
        <v>N</v>
      </c>
      <c r="P59" s="79">
        <v>0</v>
      </c>
      <c r="Q59" s="50" t="s">
        <v>56</v>
      </c>
      <c r="R59" s="50" t="str">
        <f t="shared" si="52"/>
        <v>o. Wert.</v>
      </c>
      <c r="S59" s="61">
        <f t="shared" si="53"/>
        <v>0</v>
      </c>
      <c r="T59" s="49" t="str">
        <f t="shared" si="54"/>
        <v xml:space="preserve"> / </v>
      </c>
      <c r="U59" s="27">
        <v>0</v>
      </c>
      <c r="V59" s="62" t="str">
        <f t="shared" si="55"/>
        <v>-</v>
      </c>
      <c r="W59" s="41" t="str">
        <f t="shared" si="56"/>
        <v>N</v>
      </c>
      <c r="X59" s="79">
        <v>0</v>
      </c>
      <c r="Y59" s="50" t="s">
        <v>56</v>
      </c>
      <c r="Z59" s="50" t="str">
        <f t="shared" si="57"/>
        <v>o. Wert.</v>
      </c>
      <c r="AA59" s="61">
        <f t="shared" si="58"/>
        <v>0</v>
      </c>
      <c r="AB59" s="49" t="str">
        <f t="shared" si="59"/>
        <v xml:space="preserve"> / </v>
      </c>
      <c r="AC59" s="27">
        <v>0</v>
      </c>
      <c r="AD59" s="62" t="str">
        <f t="shared" si="60"/>
        <v>-</v>
      </c>
      <c r="AE59" s="41" t="str">
        <f t="shared" si="61"/>
        <v>N</v>
      </c>
      <c r="AF59" s="79">
        <v>0</v>
      </c>
      <c r="AG59" s="50" t="s">
        <v>56</v>
      </c>
      <c r="AH59" s="50" t="str">
        <f t="shared" si="62"/>
        <v>o. Wert.</v>
      </c>
      <c r="AI59" s="61">
        <f t="shared" si="63"/>
        <v>0</v>
      </c>
      <c r="AJ59" s="49" t="str">
        <f t="shared" si="64"/>
        <v xml:space="preserve"> / </v>
      </c>
      <c r="AK59" s="27">
        <v>0</v>
      </c>
      <c r="AL59" s="62" t="str">
        <f t="shared" si="65"/>
        <v>-</v>
      </c>
      <c r="AM59" s="38" t="str">
        <f t="shared" si="66"/>
        <v>N</v>
      </c>
      <c r="AN59" s="79">
        <v>0</v>
      </c>
      <c r="AO59" s="87" t="s">
        <v>56</v>
      </c>
      <c r="AP59" s="50" t="str">
        <f t="shared" si="67"/>
        <v>o. Wert.</v>
      </c>
      <c r="AQ59" s="61">
        <f t="shared" si="68"/>
        <v>0</v>
      </c>
      <c r="AR59" s="49" t="str">
        <f t="shared" si="69"/>
        <v xml:space="preserve"> / </v>
      </c>
      <c r="AS59" s="27">
        <v>0</v>
      </c>
      <c r="AT59" s="62" t="str">
        <f t="shared" si="70"/>
        <v>-</v>
      </c>
      <c r="AU59" s="41" t="str">
        <f t="shared" si="71"/>
        <v>N</v>
      </c>
      <c r="AV59" s="62" t="str">
        <f t="shared" si="72"/>
        <v>-</v>
      </c>
      <c r="AW59" s="62" t="str">
        <f t="shared" si="73"/>
        <v>-</v>
      </c>
      <c r="AX59" s="62" t="str">
        <f t="shared" si="74"/>
        <v>-</v>
      </c>
      <c r="AY59" s="62" t="str">
        <f t="shared" si="75"/>
        <v>-</v>
      </c>
      <c r="AZ59" s="62" t="str">
        <f t="shared" si="76"/>
        <v>-</v>
      </c>
      <c r="BA59" s="75">
        <f t="shared" si="77"/>
        <v>0</v>
      </c>
      <c r="BB59" s="25" t="str">
        <f t="shared" si="78"/>
        <v>-</v>
      </c>
      <c r="BC59" s="25" t="str">
        <f t="shared" si="78"/>
        <v>-</v>
      </c>
      <c r="BD59" s="25" t="str">
        <f t="shared" si="78"/>
        <v>-</v>
      </c>
      <c r="BE59" s="25" t="str">
        <f t="shared" si="78"/>
        <v>-</v>
      </c>
      <c r="BF59" s="25" t="str">
        <f t="shared" si="78"/>
        <v>-</v>
      </c>
      <c r="BG59" s="88">
        <f t="shared" si="79"/>
        <v>0</v>
      </c>
      <c r="BH59" s="25" t="str">
        <f t="shared" si="80"/>
        <v>-</v>
      </c>
      <c r="BI59" s="25" t="str">
        <f t="shared" si="80"/>
        <v>-</v>
      </c>
      <c r="BJ59" s="25" t="str">
        <f t="shared" si="80"/>
        <v>-</v>
      </c>
      <c r="BK59" s="25" t="str">
        <f t="shared" si="80"/>
        <v>-</v>
      </c>
      <c r="BL59" s="25" t="str">
        <f t="shared" si="80"/>
        <v>-</v>
      </c>
      <c r="BM59" s="76">
        <f t="shared" si="81"/>
        <v>0</v>
      </c>
      <c r="BN59" s="93">
        <f t="shared" si="82"/>
        <v>0</v>
      </c>
      <c r="BO59" s="63">
        <f t="shared" si="83"/>
        <v>0</v>
      </c>
      <c r="BP59" s="51">
        <v>0</v>
      </c>
      <c r="BQ59" s="71">
        <f t="shared" si="84"/>
        <v>107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</row>
    <row r="61" spans="1:90" customFormat="1" ht="13.5" hidden="1" customHeight="1" x14ac:dyDescent="0.2">
      <c r="A61" s="5"/>
      <c r="B61" s="48"/>
      <c r="C61" s="48"/>
      <c r="D61" s="25"/>
      <c r="E61" s="103"/>
      <c r="F61" s="99"/>
      <c r="G61" s="104"/>
      <c r="H61" s="96"/>
      <c r="I61" s="50"/>
      <c r="J61" s="50"/>
      <c r="K61" s="61"/>
      <c r="L61" s="49"/>
      <c r="M61" s="27"/>
      <c r="N61" s="62"/>
      <c r="O61" s="38"/>
      <c r="P61" s="96"/>
      <c r="Q61" s="50"/>
      <c r="R61" s="50"/>
      <c r="S61" s="61"/>
      <c r="T61" s="49"/>
      <c r="U61" s="27"/>
      <c r="V61" s="62"/>
      <c r="W61" s="38"/>
      <c r="X61" s="96"/>
      <c r="Y61" s="50"/>
      <c r="Z61" s="50"/>
      <c r="AA61" s="61"/>
      <c r="AB61" s="49"/>
      <c r="AC61" s="27"/>
      <c r="AD61" s="62"/>
      <c r="AE61" s="38"/>
      <c r="AF61" s="96"/>
      <c r="AG61" s="50"/>
      <c r="AH61" s="50"/>
      <c r="AI61" s="61"/>
      <c r="AJ61" s="49"/>
      <c r="AK61" s="27"/>
      <c r="AL61" s="62"/>
      <c r="AM61" s="38"/>
      <c r="AN61" s="96"/>
      <c r="AO61" s="87"/>
      <c r="AP61" s="50"/>
      <c r="AQ61" s="61"/>
      <c r="AR61" s="49"/>
      <c r="AS61" s="27"/>
      <c r="AT61" s="62"/>
      <c r="AU61" s="38"/>
      <c r="AV61" s="62"/>
      <c r="AW61" s="62"/>
      <c r="AX61" s="62"/>
      <c r="AY61" s="62"/>
      <c r="AZ61" s="62"/>
      <c r="BA61" s="75"/>
      <c r="BB61" s="25"/>
      <c r="BC61" s="25"/>
      <c r="BD61" s="25"/>
      <c r="BE61" s="25"/>
      <c r="BF61" s="25"/>
      <c r="BG61" s="88"/>
      <c r="BH61" s="25"/>
      <c r="BI61" s="25"/>
      <c r="BJ61" s="25"/>
      <c r="BK61" s="25"/>
      <c r="BL61" s="25"/>
      <c r="BM61" s="88"/>
      <c r="BN61" s="88"/>
      <c r="BO61" s="97"/>
      <c r="BP61" s="5"/>
      <c r="BQ61" s="49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</row>
    <row r="62" spans="1:90" hidden="1" x14ac:dyDescent="0.2">
      <c r="E62" s="17"/>
      <c r="F62" s="101"/>
      <c r="G62" s="20"/>
    </row>
  </sheetData>
  <sortState xmlns:xlrd2="http://schemas.microsoft.com/office/spreadsheetml/2017/richdata2" ref="A13:CL42">
    <sortCondition descending="1" ref="BO13:BO42"/>
  </sortState>
  <mergeCells count="35">
    <mergeCell ref="M11:N11"/>
    <mergeCell ref="U11:V11"/>
    <mergeCell ref="AC11:AD11"/>
    <mergeCell ref="AK11:AL11"/>
    <mergeCell ref="AS11:AT11"/>
    <mergeCell ref="AF3:AM3"/>
    <mergeCell ref="AQ8:AT8"/>
    <mergeCell ref="L9:N9"/>
    <mergeCell ref="T9:V9"/>
    <mergeCell ref="AB9:AD9"/>
    <mergeCell ref="AJ9:AL9"/>
    <mergeCell ref="AR9:AT9"/>
    <mergeCell ref="AG4:AM4"/>
    <mergeCell ref="AN4:AU4"/>
    <mergeCell ref="H3:O3"/>
    <mergeCell ref="P3:W3"/>
    <mergeCell ref="X3:AE3"/>
    <mergeCell ref="H4:O4"/>
    <mergeCell ref="Q4:W4"/>
    <mergeCell ref="Y4:AE4"/>
    <mergeCell ref="BO5:BP5"/>
    <mergeCell ref="I8:J8"/>
    <mergeCell ref="K8:N8"/>
    <mergeCell ref="Q8:R8"/>
    <mergeCell ref="S8:V8"/>
    <mergeCell ref="Y8:Z8"/>
    <mergeCell ref="AA8:AD8"/>
    <mergeCell ref="AG8:AH8"/>
    <mergeCell ref="AI8:AL8"/>
    <mergeCell ref="AO8:AP8"/>
    <mergeCell ref="H5:O5"/>
    <mergeCell ref="Q5:W5"/>
    <mergeCell ref="Y5:AE5"/>
    <mergeCell ref="AG5:AM5"/>
    <mergeCell ref="AN5:AU5"/>
  </mergeCells>
  <printOptions horizontalCentered="1" gridLines="1"/>
  <pageMargins left="0.19685039370078741" right="0.19685039370078741" top="0.19685039370078741" bottom="0.19685039370078741" header="0.51181102362204722" footer="0.51181102362204722"/>
  <pageSetup paperSize="8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AB499-C5D1-4408-ABE7-548BC2F74309}">
  <dimension ref="A1:CL62"/>
  <sheetViews>
    <sheetView zoomScale="130" zoomScaleNormal="130" workbookViewId="0">
      <pane ySplit="3240" activePane="bottomLeft"/>
      <selection activeCell="AK25" sqref="AK25"/>
      <selection pane="bottomLeft" activeCell="I9" sqref="I9:N9"/>
    </sheetView>
  </sheetViews>
  <sheetFormatPr baseColWidth="10" defaultRowHeight="12.75" x14ac:dyDescent="0.2"/>
  <cols>
    <col min="1" max="1" width="3.7109375" style="1" customWidth="1"/>
    <col min="2" max="2" width="6.7109375" style="1" customWidth="1"/>
    <col min="3" max="3" width="19.5703125" style="1" customWidth="1"/>
    <col min="4" max="4" width="18.7109375" style="1" customWidth="1"/>
    <col min="5" max="5" width="5.28515625" style="1" customWidth="1"/>
    <col min="6" max="6" width="5.7109375" style="1" customWidth="1"/>
    <col min="7" max="7" width="4.7109375" style="1" customWidth="1"/>
    <col min="8" max="8" width="4.28515625" style="75" customWidth="1"/>
    <col min="9" max="9" width="7.7109375" style="3" customWidth="1"/>
    <col min="10" max="10" width="8.42578125" style="3" customWidth="1"/>
    <col min="11" max="11" width="7.7109375" style="3" customWidth="1"/>
    <col min="12" max="13" width="4.7109375" style="1" customWidth="1"/>
    <col min="14" max="16" width="4.7109375" style="4" customWidth="1"/>
    <col min="17" max="19" width="7.7109375" style="3" customWidth="1"/>
    <col min="20" max="21" width="4.7109375" style="1" customWidth="1"/>
    <col min="22" max="22" width="5.28515625" style="4" customWidth="1"/>
    <col min="23" max="24" width="4.7109375" style="4" customWidth="1"/>
    <col min="25" max="27" width="7.7109375" style="3" customWidth="1"/>
    <col min="28" max="29" width="4.7109375" style="1" customWidth="1"/>
    <col min="30" max="32" width="4.7109375" style="4" customWidth="1"/>
    <col min="33" max="35" width="7.7109375" style="3" customWidth="1"/>
    <col min="36" max="37" width="4.7109375" style="1" customWidth="1"/>
    <col min="38" max="40" width="4.7109375" style="4" customWidth="1"/>
    <col min="41" max="43" width="7.7109375" style="3" customWidth="1"/>
    <col min="44" max="45" width="4.7109375" style="1" customWidth="1"/>
    <col min="46" max="47" width="4.7109375" style="4" customWidth="1"/>
    <col min="48" max="64" width="4.7109375" style="4" hidden="1" customWidth="1"/>
    <col min="65" max="65" width="5" style="4" customWidth="1"/>
    <col min="66" max="66" width="4.7109375" style="4" customWidth="1"/>
    <col min="67" max="68" width="7.42578125" style="4" customWidth="1"/>
    <col min="69" max="69" width="7.42578125" style="25" customWidth="1"/>
    <col min="71" max="16384" width="11.42578125" style="4"/>
  </cols>
  <sheetData>
    <row r="1" spans="1:90" ht="15.75" x14ac:dyDescent="0.25">
      <c r="B1" s="29" t="s">
        <v>81</v>
      </c>
      <c r="C1" s="4"/>
      <c r="I1" s="24"/>
      <c r="Y1" s="24"/>
      <c r="AG1" s="24"/>
      <c r="AO1" s="24"/>
      <c r="AQ1" s="9"/>
      <c r="BO1" s="9" t="s">
        <v>76</v>
      </c>
    </row>
    <row r="2" spans="1:90" ht="15.75" x14ac:dyDescent="0.25">
      <c r="B2" s="89" t="s">
        <v>86</v>
      </c>
      <c r="C2" s="4"/>
      <c r="I2" s="24"/>
      <c r="L2" s="52"/>
      <c r="Y2" s="24"/>
      <c r="AD2" s="2"/>
      <c r="AE2" s="2"/>
      <c r="AF2" s="2"/>
      <c r="AG2" s="2"/>
      <c r="AH2" s="2"/>
      <c r="AI2" s="2"/>
      <c r="AJ2" s="2"/>
      <c r="AK2" s="2"/>
      <c r="AO2" s="24"/>
      <c r="AQ2" s="9"/>
      <c r="BO2" s="9" t="s">
        <v>57</v>
      </c>
    </row>
    <row r="3" spans="1:90" ht="15" x14ac:dyDescent="0.2">
      <c r="B3" s="89"/>
      <c r="C3" s="4"/>
      <c r="H3" s="119" t="s">
        <v>125</v>
      </c>
      <c r="I3" s="119"/>
      <c r="J3" s="119"/>
      <c r="K3" s="119"/>
      <c r="L3" s="119"/>
      <c r="M3" s="119"/>
      <c r="N3" s="119"/>
      <c r="O3" s="119"/>
      <c r="P3" s="119" t="s">
        <v>125</v>
      </c>
      <c r="Q3" s="119"/>
      <c r="R3" s="119"/>
      <c r="S3" s="119"/>
      <c r="T3" s="119"/>
      <c r="U3" s="119"/>
      <c r="V3" s="119"/>
      <c r="W3" s="119"/>
      <c r="X3" s="119" t="s">
        <v>125</v>
      </c>
      <c r="Y3" s="119"/>
      <c r="Z3" s="119"/>
      <c r="AA3" s="119"/>
      <c r="AB3" s="119"/>
      <c r="AC3" s="119"/>
      <c r="AD3" s="119"/>
      <c r="AE3" s="119"/>
      <c r="AF3" s="2"/>
      <c r="AG3" s="2"/>
      <c r="AH3" s="2"/>
      <c r="AI3" s="2"/>
      <c r="AJ3" s="2"/>
      <c r="AK3" s="2"/>
      <c r="AO3" s="24"/>
      <c r="AQ3" s="9"/>
      <c r="BO3" s="9"/>
    </row>
    <row r="4" spans="1:90" ht="12" customHeight="1" x14ac:dyDescent="0.25">
      <c r="B4" s="52"/>
      <c r="C4" s="4"/>
      <c r="G4" s="12"/>
      <c r="H4" s="113" t="s">
        <v>87</v>
      </c>
      <c r="I4" s="114"/>
      <c r="J4" s="114"/>
      <c r="K4" s="114"/>
      <c r="L4" s="114"/>
      <c r="M4" s="114"/>
      <c r="N4" s="114"/>
      <c r="O4" s="115"/>
      <c r="P4" s="18"/>
      <c r="Q4" s="114" t="s">
        <v>122</v>
      </c>
      <c r="R4" s="114"/>
      <c r="S4" s="114"/>
      <c r="T4" s="114"/>
      <c r="U4" s="114"/>
      <c r="V4" s="114"/>
      <c r="W4" s="115"/>
      <c r="X4" s="18"/>
      <c r="Y4" s="114" t="s">
        <v>131</v>
      </c>
      <c r="Z4" s="114"/>
      <c r="AA4" s="114"/>
      <c r="AB4" s="114"/>
      <c r="AC4" s="114"/>
      <c r="AD4" s="114"/>
      <c r="AE4" s="115"/>
      <c r="AF4" s="14"/>
      <c r="AG4" s="114" t="s">
        <v>65</v>
      </c>
      <c r="AH4" s="114"/>
      <c r="AI4" s="114"/>
      <c r="AJ4" s="114"/>
      <c r="AK4" s="114"/>
      <c r="AL4" s="114"/>
      <c r="AM4" s="115"/>
      <c r="AN4" s="114" t="s">
        <v>65</v>
      </c>
      <c r="AO4" s="114"/>
      <c r="AP4" s="114"/>
      <c r="AQ4" s="114"/>
      <c r="AR4" s="114"/>
      <c r="AS4" s="114"/>
      <c r="AT4" s="114"/>
      <c r="AU4" s="114"/>
    </row>
    <row r="5" spans="1:90" x14ac:dyDescent="0.2">
      <c r="A5" s="34"/>
      <c r="B5" s="60"/>
      <c r="G5" s="12"/>
      <c r="H5" s="116" t="s">
        <v>82</v>
      </c>
      <c r="I5" s="117"/>
      <c r="J5" s="117"/>
      <c r="K5" s="117"/>
      <c r="L5" s="117"/>
      <c r="M5" s="117"/>
      <c r="N5" s="117"/>
      <c r="O5" s="118"/>
      <c r="P5" s="73"/>
      <c r="Q5" s="117" t="s">
        <v>83</v>
      </c>
      <c r="R5" s="117"/>
      <c r="S5" s="117"/>
      <c r="T5" s="117"/>
      <c r="U5" s="117"/>
      <c r="V5" s="117"/>
      <c r="W5" s="118"/>
      <c r="X5" s="73"/>
      <c r="Y5" s="117" t="s">
        <v>126</v>
      </c>
      <c r="Z5" s="117"/>
      <c r="AA5" s="117"/>
      <c r="AB5" s="117"/>
      <c r="AC5" s="117"/>
      <c r="AD5" s="117"/>
      <c r="AE5" s="118"/>
      <c r="AF5" s="73"/>
      <c r="AG5" s="117" t="s">
        <v>138</v>
      </c>
      <c r="AH5" s="117"/>
      <c r="AI5" s="117"/>
      <c r="AJ5" s="117"/>
      <c r="AK5" s="117"/>
      <c r="AL5" s="117"/>
      <c r="AM5" s="118"/>
      <c r="AN5" s="117" t="s">
        <v>70</v>
      </c>
      <c r="AO5" s="117"/>
      <c r="AP5" s="117"/>
      <c r="AQ5" s="117"/>
      <c r="AR5" s="117"/>
      <c r="AS5" s="117"/>
      <c r="AT5" s="117"/>
      <c r="AU5" s="118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109" t="s">
        <v>12</v>
      </c>
      <c r="BP5" s="110"/>
      <c r="BQ5" s="69"/>
    </row>
    <row r="6" spans="1:90" s="53" customFormat="1" ht="39.75" customHeight="1" x14ac:dyDescent="0.2">
      <c r="A6" s="40"/>
      <c r="B6" s="31" t="s">
        <v>2</v>
      </c>
      <c r="C6" s="30" t="s">
        <v>0</v>
      </c>
      <c r="D6" s="30" t="s">
        <v>1</v>
      </c>
      <c r="E6" s="31" t="s">
        <v>78</v>
      </c>
      <c r="F6" s="30" t="s">
        <v>71</v>
      </c>
      <c r="G6" s="32" t="s">
        <v>51</v>
      </c>
      <c r="H6" s="13" t="s">
        <v>50</v>
      </c>
      <c r="I6" s="33" t="s">
        <v>3</v>
      </c>
      <c r="J6" s="33" t="s">
        <v>5</v>
      </c>
      <c r="K6" s="33" t="s">
        <v>13</v>
      </c>
      <c r="L6" s="30" t="s">
        <v>19</v>
      </c>
      <c r="M6" s="30" t="s">
        <v>6</v>
      </c>
      <c r="N6" s="30" t="s">
        <v>14</v>
      </c>
      <c r="O6" s="32" t="s">
        <v>18</v>
      </c>
      <c r="P6" s="31" t="s">
        <v>50</v>
      </c>
      <c r="Q6" s="33" t="s">
        <v>3</v>
      </c>
      <c r="R6" s="33" t="s">
        <v>5</v>
      </c>
      <c r="S6" s="33" t="s">
        <v>13</v>
      </c>
      <c r="T6" s="30" t="s">
        <v>19</v>
      </c>
      <c r="U6" s="30" t="s">
        <v>6</v>
      </c>
      <c r="V6" s="30" t="s">
        <v>14</v>
      </c>
      <c r="W6" s="32" t="s">
        <v>18</v>
      </c>
      <c r="X6" s="30" t="s">
        <v>50</v>
      </c>
      <c r="Y6" s="33" t="s">
        <v>3</v>
      </c>
      <c r="Z6" s="33" t="s">
        <v>5</v>
      </c>
      <c r="AA6" s="33" t="s">
        <v>13</v>
      </c>
      <c r="AB6" s="30" t="s">
        <v>19</v>
      </c>
      <c r="AC6" s="30" t="s">
        <v>6</v>
      </c>
      <c r="AD6" s="30" t="s">
        <v>14</v>
      </c>
      <c r="AE6" s="32" t="s">
        <v>18</v>
      </c>
      <c r="AF6" s="31" t="s">
        <v>50</v>
      </c>
      <c r="AG6" s="33" t="s">
        <v>3</v>
      </c>
      <c r="AH6" s="33" t="s">
        <v>5</v>
      </c>
      <c r="AI6" s="33" t="s">
        <v>13</v>
      </c>
      <c r="AJ6" s="30" t="s">
        <v>19</v>
      </c>
      <c r="AK6" s="30" t="s">
        <v>6</v>
      </c>
      <c r="AL6" s="30" t="s">
        <v>14</v>
      </c>
      <c r="AM6" s="32" t="s">
        <v>18</v>
      </c>
      <c r="AN6" s="30" t="s">
        <v>50</v>
      </c>
      <c r="AO6" s="33" t="s">
        <v>3</v>
      </c>
      <c r="AP6" s="33" t="s">
        <v>5</v>
      </c>
      <c r="AQ6" s="33" t="s">
        <v>13</v>
      </c>
      <c r="AR6" s="30" t="s">
        <v>19</v>
      </c>
      <c r="AS6" s="30" t="s">
        <v>6</v>
      </c>
      <c r="AT6" s="30" t="s">
        <v>14</v>
      </c>
      <c r="AU6" s="32" t="s">
        <v>18</v>
      </c>
      <c r="AV6" s="31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 t="s">
        <v>53</v>
      </c>
      <c r="BN6" s="30" t="s">
        <v>52</v>
      </c>
      <c r="BO6" s="31" t="s">
        <v>15</v>
      </c>
      <c r="BP6" s="32" t="s">
        <v>6</v>
      </c>
      <c r="BQ6" s="72" t="s">
        <v>124</v>
      </c>
    </row>
    <row r="7" spans="1:90" ht="6" customHeight="1" x14ac:dyDescent="0.2">
      <c r="B7" s="55"/>
      <c r="C7" s="35"/>
      <c r="D7" s="35"/>
      <c r="E7" s="64"/>
      <c r="F7" s="35"/>
      <c r="G7" s="56"/>
      <c r="H7" s="76"/>
      <c r="I7" s="26"/>
      <c r="J7" s="26"/>
      <c r="K7" s="26"/>
      <c r="L7" s="25"/>
      <c r="M7" s="25"/>
      <c r="N7" s="28"/>
      <c r="O7" s="36"/>
      <c r="P7" s="82"/>
      <c r="Q7" s="26"/>
      <c r="R7" s="26"/>
      <c r="S7" s="26"/>
      <c r="T7" s="25"/>
      <c r="U7" s="25"/>
      <c r="V7" s="28"/>
      <c r="W7" s="36"/>
      <c r="X7" s="28"/>
      <c r="Y7" s="26"/>
      <c r="Z7" s="26"/>
      <c r="AA7" s="26"/>
      <c r="AB7" s="25"/>
      <c r="AC7" s="25"/>
      <c r="AD7" s="28"/>
      <c r="AE7" s="36"/>
      <c r="AF7" s="82"/>
      <c r="AG7" s="26"/>
      <c r="AH7" s="26"/>
      <c r="AI7" s="26"/>
      <c r="AJ7" s="25"/>
      <c r="AK7" s="25"/>
      <c r="AL7" s="28"/>
      <c r="AM7" s="36"/>
      <c r="AN7" s="28"/>
      <c r="AO7" s="26"/>
      <c r="AP7" s="26"/>
      <c r="AQ7" s="26"/>
      <c r="AR7" s="25"/>
      <c r="AS7" s="25"/>
      <c r="AT7" s="28"/>
      <c r="AU7" s="36"/>
      <c r="AV7" s="82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18"/>
      <c r="BP7" s="16"/>
      <c r="BQ7" s="69"/>
    </row>
    <row r="8" spans="1:90" ht="12" customHeight="1" x14ac:dyDescent="0.2">
      <c r="B8" s="55"/>
      <c r="C8" s="25"/>
      <c r="D8" s="25"/>
      <c r="E8" s="55"/>
      <c r="F8" s="25"/>
      <c r="G8" s="56"/>
      <c r="H8" s="76"/>
      <c r="I8" s="111" t="s">
        <v>4</v>
      </c>
      <c r="J8" s="111"/>
      <c r="K8" s="107">
        <v>0.655555555555556</v>
      </c>
      <c r="L8" s="107"/>
      <c r="M8" s="107"/>
      <c r="N8" s="107"/>
      <c r="O8" s="37"/>
      <c r="P8" s="83"/>
      <c r="Q8" s="111" t="s">
        <v>4</v>
      </c>
      <c r="R8" s="111"/>
      <c r="S8" s="107">
        <v>0</v>
      </c>
      <c r="T8" s="107"/>
      <c r="U8" s="107"/>
      <c r="V8" s="107"/>
      <c r="W8" s="37"/>
      <c r="X8" s="80"/>
      <c r="Y8" s="111" t="s">
        <v>4</v>
      </c>
      <c r="Z8" s="111"/>
      <c r="AA8" s="107">
        <v>0.65763888888888899</v>
      </c>
      <c r="AB8" s="107"/>
      <c r="AC8" s="107"/>
      <c r="AD8" s="107"/>
      <c r="AE8" s="37"/>
      <c r="AF8" s="83"/>
      <c r="AG8" s="112" t="s">
        <v>4</v>
      </c>
      <c r="AH8" s="112"/>
      <c r="AI8" s="107">
        <v>0.64583333333333304</v>
      </c>
      <c r="AJ8" s="107"/>
      <c r="AK8" s="107"/>
      <c r="AL8" s="107"/>
      <c r="AM8" s="37"/>
      <c r="AN8" s="80"/>
      <c r="AO8" s="111" t="s">
        <v>4</v>
      </c>
      <c r="AP8" s="111"/>
      <c r="AQ8" s="107">
        <v>0.65277777777777801</v>
      </c>
      <c r="AR8" s="107"/>
      <c r="AS8" s="107"/>
      <c r="AT8" s="107"/>
      <c r="AU8" s="37"/>
      <c r="AV8" s="83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18"/>
      <c r="BP8" s="16"/>
      <c r="BQ8" s="69"/>
      <c r="BS8" s="6"/>
      <c r="BT8" s="1"/>
      <c r="BU8" s="1"/>
      <c r="BV8" s="1"/>
      <c r="BW8" s="1"/>
    </row>
    <row r="9" spans="1:90" s="8" customFormat="1" ht="15" customHeight="1" x14ac:dyDescent="0.2">
      <c r="A9" s="7"/>
      <c r="B9" s="102" t="s">
        <v>22</v>
      </c>
      <c r="C9"/>
      <c r="D9"/>
      <c r="E9" s="66"/>
      <c r="F9"/>
      <c r="G9" s="67"/>
      <c r="H9" s="77"/>
      <c r="I9" s="90">
        <v>0.69907407407407396</v>
      </c>
      <c r="J9" s="90">
        <f>IF(OR(I9="DNS",I9="DNF"),"o. Wert.",(I9-K$8))</f>
        <v>4.3518518518517998E-2</v>
      </c>
      <c r="K9" s="91">
        <v>108</v>
      </c>
      <c r="L9" s="108" t="s">
        <v>89</v>
      </c>
      <c r="M9" s="108"/>
      <c r="N9" s="108"/>
      <c r="O9" s="68"/>
      <c r="P9" s="84"/>
      <c r="Q9" s="90">
        <v>3.6574074074074099E-2</v>
      </c>
      <c r="R9" s="90">
        <v>3.6574074074074099E-2</v>
      </c>
      <c r="S9" s="91">
        <v>114</v>
      </c>
      <c r="T9" s="108" t="s">
        <v>123</v>
      </c>
      <c r="U9" s="108"/>
      <c r="V9" s="108"/>
      <c r="W9" s="68"/>
      <c r="X9" s="11"/>
      <c r="Y9" s="90">
        <v>0.70234953703703695</v>
      </c>
      <c r="Z9" s="90">
        <f>IF(OR(Y9="DNS",Y9="DNF"),"o. Wert.",(Y9-AA$8))</f>
        <v>4.4710648148147999E-2</v>
      </c>
      <c r="AA9" s="91">
        <v>108</v>
      </c>
      <c r="AB9" s="108" t="s">
        <v>127</v>
      </c>
      <c r="AC9" s="108"/>
      <c r="AD9" s="108"/>
      <c r="AE9" s="68"/>
      <c r="AF9" s="84"/>
      <c r="AG9" s="90">
        <v>0.71177083333333302</v>
      </c>
      <c r="AH9" s="90">
        <f>IF(OR(AG9="DNS",AG9="DNF"),"o. Wert.",(AG9-AI$8))</f>
        <v>6.5937499999999996E-2</v>
      </c>
      <c r="AI9" s="91">
        <v>107</v>
      </c>
      <c r="AJ9" s="108" t="s">
        <v>139</v>
      </c>
      <c r="AK9" s="108"/>
      <c r="AL9" s="108"/>
      <c r="AM9" s="68"/>
      <c r="AN9" s="11"/>
      <c r="AO9" s="90">
        <v>0</v>
      </c>
      <c r="AP9" s="90">
        <f>IF(OR(AO9="DNS",AO9="DNF"),"o. Wert.",(AO9-AQ$8))</f>
        <v>-0.65277777777777801</v>
      </c>
      <c r="AQ9" s="91" t="s">
        <v>139</v>
      </c>
      <c r="AR9" s="108" t="s">
        <v>79</v>
      </c>
      <c r="AS9" s="108"/>
      <c r="AT9" s="108"/>
      <c r="AU9" s="68"/>
      <c r="AV9" s="84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9"/>
      <c r="BP9" s="21"/>
      <c r="BQ9" s="70"/>
      <c r="BS9" s="7"/>
      <c r="BT9" s="7"/>
      <c r="BU9" s="7"/>
      <c r="BV9" s="7"/>
      <c r="BW9" s="7"/>
    </row>
    <row r="10" spans="1:90" s="8" customFormat="1" ht="12" customHeight="1" x14ac:dyDescent="0.2">
      <c r="A10" s="7"/>
      <c r="B10" s="57"/>
      <c r="C10" s="38"/>
      <c r="D10" s="38"/>
      <c r="E10" s="65"/>
      <c r="F10" s="22"/>
      <c r="G10" s="15"/>
      <c r="H10" s="78"/>
      <c r="I10" s="39"/>
      <c r="J10" s="39"/>
      <c r="K10" s="11"/>
      <c r="L10" s="38"/>
      <c r="M10" s="40"/>
      <c r="N10" s="38"/>
      <c r="O10" s="41"/>
      <c r="P10" s="65"/>
      <c r="Q10" s="39"/>
      <c r="R10" s="39"/>
      <c r="S10" s="11"/>
      <c r="T10" s="38"/>
      <c r="U10" s="40"/>
      <c r="V10" s="38"/>
      <c r="W10" s="41"/>
      <c r="X10" s="38"/>
      <c r="Y10" s="39"/>
      <c r="Z10" s="39"/>
      <c r="AA10" s="11"/>
      <c r="AB10" s="38"/>
      <c r="AC10" s="40"/>
      <c r="AD10" s="38"/>
      <c r="AE10" s="41"/>
      <c r="AF10" s="65"/>
      <c r="AG10" s="39"/>
      <c r="AH10" s="39"/>
      <c r="AI10" s="11"/>
      <c r="AJ10" s="38"/>
      <c r="AK10" s="40"/>
      <c r="AL10" s="38"/>
      <c r="AM10" s="41"/>
      <c r="AN10" s="38"/>
      <c r="AO10" s="39"/>
      <c r="AP10" s="39"/>
      <c r="AQ10" s="11"/>
      <c r="AR10" s="38"/>
      <c r="AS10" s="40"/>
      <c r="AT10" s="38"/>
      <c r="AU10" s="41"/>
      <c r="AV10" s="65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19"/>
      <c r="BP10" s="21"/>
      <c r="BQ10" s="70"/>
    </row>
    <row r="11" spans="1:90" s="8" customFormat="1" ht="12" customHeight="1" x14ac:dyDescent="0.2">
      <c r="A11" s="7"/>
      <c r="B11" s="58" t="s">
        <v>44</v>
      </c>
      <c r="C11" s="42"/>
      <c r="D11" s="42"/>
      <c r="E11" s="43"/>
      <c r="F11" s="22"/>
      <c r="G11" s="15"/>
      <c r="H11" s="78"/>
      <c r="I11" s="42"/>
      <c r="J11" s="44"/>
      <c r="K11" s="11"/>
      <c r="L11" s="10" t="s">
        <v>17</v>
      </c>
      <c r="M11" s="106">
        <f>COUNT(J13:J62)</f>
        <v>17</v>
      </c>
      <c r="N11" s="106"/>
      <c r="O11" s="54"/>
      <c r="P11" s="81"/>
      <c r="Q11" s="42"/>
      <c r="R11" s="44"/>
      <c r="S11" s="11"/>
      <c r="T11" s="10" t="s">
        <v>17</v>
      </c>
      <c r="U11" s="106">
        <f>COUNT(R13:R62)</f>
        <v>13</v>
      </c>
      <c r="V11" s="106"/>
      <c r="W11" s="54"/>
      <c r="X11" s="85"/>
      <c r="Y11" s="42"/>
      <c r="Z11" s="44"/>
      <c r="AA11" s="11"/>
      <c r="AB11" s="10" t="s">
        <v>17</v>
      </c>
      <c r="AC11" s="106">
        <f>COUNT(Z13:Z62)</f>
        <v>13</v>
      </c>
      <c r="AD11" s="106"/>
      <c r="AE11" s="54"/>
      <c r="AF11" s="81"/>
      <c r="AG11" s="42"/>
      <c r="AH11" s="44"/>
      <c r="AI11" s="11"/>
      <c r="AJ11" s="10" t="s">
        <v>17</v>
      </c>
      <c r="AK11" s="106">
        <f>COUNT(AH13:AH62)</f>
        <v>12</v>
      </c>
      <c r="AL11" s="106"/>
      <c r="AM11" s="54"/>
      <c r="AN11" s="85"/>
      <c r="AO11" s="42"/>
      <c r="AP11" s="44"/>
      <c r="AQ11" s="11"/>
      <c r="AR11" s="10" t="s">
        <v>17</v>
      </c>
      <c r="AS11" s="106">
        <f>COUNT(AP13:AP62)</f>
        <v>0</v>
      </c>
      <c r="AT11" s="106"/>
      <c r="AU11" s="54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19"/>
      <c r="BP11" s="74"/>
      <c r="BQ11" s="70"/>
    </row>
    <row r="12" spans="1:90" s="8" customFormat="1" ht="6" customHeight="1" x14ac:dyDescent="0.2">
      <c r="A12" s="7"/>
      <c r="B12" s="57"/>
      <c r="C12" s="47"/>
      <c r="D12" s="47"/>
      <c r="E12" s="58"/>
      <c r="F12" s="22"/>
      <c r="G12" s="15"/>
      <c r="H12" s="78"/>
      <c r="I12" s="50"/>
      <c r="J12" s="44"/>
      <c r="K12" s="11"/>
      <c r="L12" s="38"/>
      <c r="M12" s="45"/>
      <c r="N12" s="45"/>
      <c r="O12" s="46"/>
      <c r="P12" s="45"/>
      <c r="Q12" s="50"/>
      <c r="R12" s="44"/>
      <c r="S12" s="11"/>
      <c r="T12" s="38"/>
      <c r="U12" s="45"/>
      <c r="V12" s="45"/>
      <c r="W12" s="46"/>
      <c r="X12" s="86"/>
      <c r="Y12" s="50"/>
      <c r="Z12" s="44"/>
      <c r="AA12" s="11"/>
      <c r="AB12" s="38"/>
      <c r="AC12" s="45"/>
      <c r="AD12" s="45"/>
      <c r="AE12" s="46"/>
      <c r="AF12" s="45"/>
      <c r="AG12" s="50"/>
      <c r="AH12" s="44"/>
      <c r="AI12" s="11"/>
      <c r="AJ12" s="38"/>
      <c r="AK12" s="45"/>
      <c r="AL12" s="45"/>
      <c r="AM12" s="46"/>
      <c r="AN12" s="86"/>
      <c r="AO12" s="50"/>
      <c r="AP12" s="44"/>
      <c r="AQ12" s="11"/>
      <c r="AR12" s="38"/>
      <c r="AS12" s="45"/>
      <c r="AT12" s="45"/>
      <c r="AU12" s="46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19"/>
      <c r="BP12" s="21"/>
      <c r="BQ12" s="70"/>
    </row>
    <row r="13" spans="1:90" customFormat="1" x14ac:dyDescent="0.2">
      <c r="A13" s="51"/>
      <c r="B13" s="59" t="s">
        <v>16</v>
      </c>
      <c r="C13" s="48" t="s">
        <v>30</v>
      </c>
      <c r="D13" s="25" t="s">
        <v>91</v>
      </c>
      <c r="E13" s="98">
        <v>106</v>
      </c>
      <c r="F13" s="99">
        <f>E13</f>
        <v>106</v>
      </c>
      <c r="G13" s="100" t="s">
        <v>7</v>
      </c>
      <c r="H13" s="79">
        <v>2</v>
      </c>
      <c r="I13" s="50">
        <v>0.70141203703703703</v>
      </c>
      <c r="J13" s="50">
        <f t="shared" ref="J13:J42" si="0">IF(I13="DNC","o. Wert.",IF(OR(I13="DNF",I13="DNS",I13="DNQ"),0,(I13-K$8)))</f>
        <v>4.5856481481480998E-2</v>
      </c>
      <c r="K13" s="61">
        <f t="shared" ref="K13:K42" si="1">IF(J13="o. Wert.",0,(J13/($F13+H13)*100))</f>
        <v>4.24597050754454E-2</v>
      </c>
      <c r="L13" s="49">
        <f t="shared" ref="L13:L42" si="2">IF(OR(J13="o. Wert.",J13=0)," / ",(J13/J$9*K$9))</f>
        <v>114</v>
      </c>
      <c r="M13" s="27">
        <v>6</v>
      </c>
      <c r="N13" s="62">
        <f t="shared" ref="N13:N42" si="3">IF(I13="DNC","-",(IF(M13=1,100,(100-((M13-1)*100/M$11)))))</f>
        <v>70.599999999999994</v>
      </c>
      <c r="O13" s="41" t="str">
        <f t="shared" ref="O13:O42" si="4">IF(BH13="-","N","J")</f>
        <v>J</v>
      </c>
      <c r="P13" s="79">
        <v>2</v>
      </c>
      <c r="Q13" s="50">
        <v>3.6932870370370401E-2</v>
      </c>
      <c r="R13" s="50">
        <f t="shared" ref="R13:R42" si="5">IF(Q13="DNC","o. Wert.",IF(OR(Q13="DNF",Q13="DNS",Q13="DNQ"),0,(Q13-S$8)))</f>
        <v>3.6932870370370401E-2</v>
      </c>
      <c r="S13" s="61">
        <f t="shared" ref="S13:S42" si="6">IF(R13="o. Wert.",0,(R13/($F13+P13)*100))</f>
        <v>3.4197102194787402E-2</v>
      </c>
      <c r="T13" s="49">
        <f t="shared" ref="T13:T42" si="7">IF(OR(R13="o. Wert.",R13=0)," / ",(R13/R$9*S$9))</f>
        <v>115</v>
      </c>
      <c r="U13" s="27">
        <v>4</v>
      </c>
      <c r="V13" s="62">
        <f t="shared" ref="V13:V42" si="8">IF(Q13="DNC","-",(IF(U13=1,100,(100-((U13-1)*100/U$11)))))</f>
        <v>76.900000000000006</v>
      </c>
      <c r="W13" s="41" t="str">
        <f t="shared" ref="W13:W42" si="9">IF(BI13="-","N","J")</f>
        <v>J</v>
      </c>
      <c r="X13" s="79">
        <v>2</v>
      </c>
      <c r="Y13" s="50" t="s">
        <v>56</v>
      </c>
      <c r="Z13" s="50" t="str">
        <f t="shared" ref="Z13:Z42" si="10">IF(Y13="DNC","o. Wert.",IF(OR(Y13="DNF",Y13="DNS",Y13="DNQ"),0,(Y13-AA$8)))</f>
        <v>o. Wert.</v>
      </c>
      <c r="AA13" s="61">
        <f t="shared" ref="AA13:AA42" si="11">IF(Z13="o. Wert.",0,(Z13/($F13+X13)*100))</f>
        <v>0</v>
      </c>
      <c r="AB13" s="49" t="str">
        <f t="shared" ref="AB13:AB42" si="12">IF(OR(Z13="o. Wert.",Z13=0)," / ",(Z13/Z$9*AA$9))</f>
        <v xml:space="preserve"> / </v>
      </c>
      <c r="AC13" s="27">
        <v>0</v>
      </c>
      <c r="AD13" s="62" t="str">
        <f t="shared" ref="AD13:AD42" si="13">IF(Y13="DNC","-",(IF(AC13=1,100,(100-((AC13-1)*100/AC$11)))))</f>
        <v>-</v>
      </c>
      <c r="AE13" s="41" t="str">
        <f t="shared" ref="AE13:AE42" si="14">IF(BJ13="-","N","J")</f>
        <v>N</v>
      </c>
      <c r="AF13" s="79">
        <v>1</v>
      </c>
      <c r="AG13" s="50">
        <v>0.71177083333333302</v>
      </c>
      <c r="AH13" s="50">
        <f t="shared" ref="AH13:AH42" si="15">IF(AG13="DNC","o. Wert.",IF(OR(AG13="DNF",AG13="DNS",AG13="DNQ"),0,(AG13-AI$8)))</f>
        <v>6.5937499999999996E-2</v>
      </c>
      <c r="AI13" s="61">
        <f t="shared" ref="AI13:AI42" si="16">IF(AH13="o. Wert.",0,(AH13/($F13+AF13)*100))</f>
        <v>6.1623831775700903E-2</v>
      </c>
      <c r="AJ13" s="49">
        <f t="shared" ref="AJ13:AJ42" si="17">IF(OR(AH13="o. Wert.",AH13=0)," / ",(AH13/AH$9*AI$9))</f>
        <v>107</v>
      </c>
      <c r="AK13" s="27">
        <v>1</v>
      </c>
      <c r="AL13" s="62">
        <f t="shared" ref="AL13:AL42" si="18">IF(AG13="DNC","-",(IF(AK13=1,100,(100-((AK13-1)*100/AK$11)))))</f>
        <v>100</v>
      </c>
      <c r="AM13" s="38" t="str">
        <f t="shared" ref="AM13:AM42" si="19">IF(BK13="-","N","J")</f>
        <v>J</v>
      </c>
      <c r="AN13" s="79">
        <v>2</v>
      </c>
      <c r="AO13" s="87" t="s">
        <v>56</v>
      </c>
      <c r="AP13" s="50" t="str">
        <f t="shared" ref="AP13:AP42" si="20">IF(AO13="DNC","o. Wert.",IF(OR(AO13="DNF",AO13="DNS",AO13="DNQ"),0,(AO13-AQ$8)))</f>
        <v>o. Wert.</v>
      </c>
      <c r="AQ13" s="61">
        <f t="shared" ref="AQ13:AQ42" si="21">IF(AP13="o. Wert.",0,(AP13/($F13+AN13)*100))</f>
        <v>0</v>
      </c>
      <c r="AR13" s="49" t="str">
        <f t="shared" ref="AR13:AR42" si="22">IF(OR(AP13="o. Wert.",AP13=0)," / ",(AP13/AP$9*AQ$9))</f>
        <v xml:space="preserve"> / </v>
      </c>
      <c r="AS13" s="27">
        <v>0</v>
      </c>
      <c r="AT13" s="62" t="str">
        <f t="shared" ref="AT13:AT42" si="23">IF(AO13="DNC","-",(IF(AS13=1,100,(100-((AS13-1)*100/AS$11)))))</f>
        <v>-</v>
      </c>
      <c r="AU13" s="41" t="str">
        <f t="shared" ref="AU13:AU42" si="24">IF(BL13="-","N","J")</f>
        <v>N</v>
      </c>
      <c r="AV13" s="62">
        <f t="shared" ref="AV13:AV42" si="25">N13</f>
        <v>70.599999999999994</v>
      </c>
      <c r="AW13" s="62">
        <f t="shared" ref="AW13:AW42" si="26">V13</f>
        <v>76.900000000000006</v>
      </c>
      <c r="AX13" s="62" t="str">
        <f t="shared" ref="AX13:AX42" si="27">AD13</f>
        <v>-</v>
      </c>
      <c r="AY13" s="62">
        <f t="shared" ref="AY13:AY42" si="28">AL13</f>
        <v>100</v>
      </c>
      <c r="AZ13" s="62" t="str">
        <f t="shared" ref="AZ13:AZ42" si="29">AT13</f>
        <v>-</v>
      </c>
      <c r="BA13" s="75">
        <f t="shared" ref="BA13:BA42" si="30">COUNT(AV13:AZ13)</f>
        <v>3</v>
      </c>
      <c r="BB13" s="25">
        <f t="shared" ref="BB13:BB42" si="31">IF(COUNT($AV13:$AZ13)&gt;4,(IF(AV13=MIN($AV13:$AZ13),"-",AV13)),AV13)</f>
        <v>70.599999999999994</v>
      </c>
      <c r="BC13" s="25">
        <f t="shared" ref="BC13:BC42" si="32">IF(COUNT($AV13:$AZ13)&gt;4,(IF(AW13=MIN($AV13:$AZ13),"-",AW13)),AW13)</f>
        <v>76.900000000000006</v>
      </c>
      <c r="BD13" s="25" t="str">
        <f t="shared" ref="BD13:BD42" si="33">IF(COUNT($AV13:$AZ13)&gt;4,(IF(AX13=MIN($AV13:$AZ13),"-",AX13)),AX13)</f>
        <v>-</v>
      </c>
      <c r="BE13" s="25">
        <f t="shared" ref="BE13:BE42" si="34">IF(COUNT($AV13:$AZ13)&gt;4,(IF(AY13=MIN($AV13:$AZ13),"-",AY13)),AY13)</f>
        <v>100</v>
      </c>
      <c r="BF13" s="25" t="str">
        <f t="shared" ref="BF13:BF42" si="35">IF(COUNT($AV13:$AZ13)&gt;4,(IF(AZ13=MIN($AV13:$AZ13),"-",AZ13)),AZ13)</f>
        <v>-</v>
      </c>
      <c r="BG13" s="88">
        <f t="shared" ref="BG13:BG42" si="36">COUNT(BB13:BF13)</f>
        <v>3</v>
      </c>
      <c r="BH13" s="25">
        <f t="shared" ref="BH13:BH42" si="37">IF(COUNT($BB13:$BF13)&gt;3,(IF(BB13=MIN($BB13:$BF13),"-",BB13)),BB13)</f>
        <v>70.599999999999994</v>
      </c>
      <c r="BI13" s="25">
        <f t="shared" ref="BI13:BI42" si="38">IF(COUNT($BB13:$BF13)&gt;3,(IF(BC13=MIN($BB13:$BF13),"-",BC13)),BC13)</f>
        <v>76.900000000000006</v>
      </c>
      <c r="BJ13" s="25" t="str">
        <f t="shared" ref="BJ13:BJ42" si="39">IF(COUNT($BB13:$BF13)&gt;3,(IF(BD13=MIN($BB13:$BF13),"-",BD13)),BD13)</f>
        <v>-</v>
      </c>
      <c r="BK13" s="25">
        <f t="shared" ref="BK13:BK42" si="40">IF(COUNT($BB13:$BF13)&gt;3,(IF(BE13=MIN($BB13:$BF13),"-",BE13)),BE13)</f>
        <v>100</v>
      </c>
      <c r="BL13" s="25" t="str">
        <f t="shared" ref="BL13:BL42" si="41">IF(COUNT($BB13:$BF13)&gt;3,(IF(BF13=MIN($BB13:$BF13),"-",BF13)),BF13)</f>
        <v>-</v>
      </c>
      <c r="BM13" s="76">
        <f t="shared" ref="BM13:BM42" si="42">COUNT(AV13:AZ13)</f>
        <v>3</v>
      </c>
      <c r="BN13" s="93">
        <f t="shared" ref="BN13:BN42" si="43">COUNT(BH13:BL13)</f>
        <v>3</v>
      </c>
      <c r="BO13" s="63">
        <f t="shared" ref="BO13:BO42" si="44">IF(COUNT(AV13:AZ13)=COUNT(BH13:BL13),SUM(BH13:BL13),(IF(AND(COUNT(AV13:AZ13)&gt;=3,COUNT(BH13:BL13)&lt;3),"Fehler",SUM(BH13:BL13))))</f>
        <v>247.5</v>
      </c>
      <c r="BP13" s="51">
        <v>0</v>
      </c>
      <c r="BQ13" s="71">
        <f t="shared" ref="BQ13:BQ42" si="45" xml:space="preserve"> IF(COUNT(L13,T13,AB13,AJ13,AR13)&lt;=0,F13,((E13+F13+(SUM(L13,T13,AB13,AJ13,AR13)/COUNT(L13,T13,AB13,AJ13,AR13)))/3))</f>
        <v>108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</row>
    <row r="14" spans="1:90" customFormat="1" x14ac:dyDescent="0.2">
      <c r="A14" s="92"/>
      <c r="B14" s="59" t="s">
        <v>73</v>
      </c>
      <c r="C14" s="48" t="s">
        <v>75</v>
      </c>
      <c r="D14" s="25" t="s">
        <v>105</v>
      </c>
      <c r="E14" s="98">
        <v>106</v>
      </c>
      <c r="F14" s="99">
        <f>E14</f>
        <v>106</v>
      </c>
      <c r="G14" s="100" t="s">
        <v>7</v>
      </c>
      <c r="H14" s="79"/>
      <c r="I14" s="50">
        <v>0.69924768518518499</v>
      </c>
      <c r="J14" s="50">
        <f t="shared" si="0"/>
        <v>4.3692129629628998E-2</v>
      </c>
      <c r="K14" s="61">
        <f t="shared" si="1"/>
        <v>4.1218990216631099E-2</v>
      </c>
      <c r="L14" s="49">
        <f t="shared" si="2"/>
        <v>108</v>
      </c>
      <c r="M14" s="27">
        <v>4</v>
      </c>
      <c r="N14" s="62">
        <f t="shared" si="3"/>
        <v>82.4</v>
      </c>
      <c r="O14" s="41" t="str">
        <f t="shared" si="4"/>
        <v>J</v>
      </c>
      <c r="P14" s="79"/>
      <c r="Q14" s="50" t="s">
        <v>56</v>
      </c>
      <c r="R14" s="50" t="str">
        <f t="shared" si="5"/>
        <v>o. Wert.</v>
      </c>
      <c r="S14" s="61">
        <f t="shared" si="6"/>
        <v>0</v>
      </c>
      <c r="T14" s="49" t="str">
        <f t="shared" si="7"/>
        <v xml:space="preserve"> / </v>
      </c>
      <c r="U14" s="27">
        <v>0</v>
      </c>
      <c r="V14" s="62" t="str">
        <f t="shared" si="8"/>
        <v>-</v>
      </c>
      <c r="W14" s="41" t="str">
        <f t="shared" si="9"/>
        <v>N</v>
      </c>
      <c r="X14" s="79"/>
      <c r="Y14" s="50" t="s">
        <v>56</v>
      </c>
      <c r="Z14" s="50" t="str">
        <f t="shared" si="10"/>
        <v>o. Wert.</v>
      </c>
      <c r="AA14" s="61">
        <f t="shared" si="11"/>
        <v>0</v>
      </c>
      <c r="AB14" s="49" t="str">
        <f t="shared" si="12"/>
        <v xml:space="preserve"> / </v>
      </c>
      <c r="AC14" s="27">
        <v>0</v>
      </c>
      <c r="AD14" s="62" t="str">
        <f t="shared" si="13"/>
        <v>-</v>
      </c>
      <c r="AE14" s="41" t="str">
        <f t="shared" si="14"/>
        <v>N</v>
      </c>
      <c r="AF14" s="79">
        <v>0</v>
      </c>
      <c r="AG14" s="50">
        <v>0.71409722222222205</v>
      </c>
      <c r="AH14" s="50">
        <f t="shared" si="15"/>
        <v>6.8263888888888999E-2</v>
      </c>
      <c r="AI14" s="61">
        <f t="shared" si="16"/>
        <v>6.4399895178197206E-2</v>
      </c>
      <c r="AJ14" s="49">
        <f t="shared" si="17"/>
        <v>111</v>
      </c>
      <c r="AK14" s="27">
        <v>2</v>
      </c>
      <c r="AL14" s="62">
        <f t="shared" si="18"/>
        <v>91.7</v>
      </c>
      <c r="AM14" s="38" t="str">
        <f t="shared" si="19"/>
        <v>J</v>
      </c>
      <c r="AN14" s="79"/>
      <c r="AO14" s="87" t="s">
        <v>56</v>
      </c>
      <c r="AP14" s="50" t="str">
        <f t="shared" si="20"/>
        <v>o. Wert.</v>
      </c>
      <c r="AQ14" s="61">
        <f t="shared" si="21"/>
        <v>0</v>
      </c>
      <c r="AR14" s="49" t="str">
        <f t="shared" si="22"/>
        <v xml:space="preserve"> / </v>
      </c>
      <c r="AS14" s="27">
        <v>0</v>
      </c>
      <c r="AT14" s="62" t="str">
        <f t="shared" si="23"/>
        <v>-</v>
      </c>
      <c r="AU14" s="41" t="str">
        <f t="shared" si="24"/>
        <v>N</v>
      </c>
      <c r="AV14" s="62">
        <f t="shared" si="25"/>
        <v>82.4</v>
      </c>
      <c r="AW14" s="62" t="str">
        <f t="shared" si="26"/>
        <v>-</v>
      </c>
      <c r="AX14" s="62" t="str">
        <f t="shared" si="27"/>
        <v>-</v>
      </c>
      <c r="AY14" s="62">
        <f t="shared" si="28"/>
        <v>91.7</v>
      </c>
      <c r="AZ14" s="62" t="str">
        <f t="shared" si="29"/>
        <v>-</v>
      </c>
      <c r="BA14" s="75">
        <f t="shared" si="30"/>
        <v>2</v>
      </c>
      <c r="BB14" s="25">
        <f t="shared" si="31"/>
        <v>82.4</v>
      </c>
      <c r="BC14" s="25" t="str">
        <f t="shared" si="32"/>
        <v>-</v>
      </c>
      <c r="BD14" s="25" t="str">
        <f t="shared" si="33"/>
        <v>-</v>
      </c>
      <c r="BE14" s="25">
        <f t="shared" si="34"/>
        <v>91.7</v>
      </c>
      <c r="BF14" s="25" t="str">
        <f t="shared" si="35"/>
        <v>-</v>
      </c>
      <c r="BG14" s="88">
        <f t="shared" si="36"/>
        <v>2</v>
      </c>
      <c r="BH14" s="25">
        <f t="shared" si="37"/>
        <v>82.4</v>
      </c>
      <c r="BI14" s="25" t="str">
        <f t="shared" si="38"/>
        <v>-</v>
      </c>
      <c r="BJ14" s="25" t="str">
        <f t="shared" si="39"/>
        <v>-</v>
      </c>
      <c r="BK14" s="25">
        <f t="shared" si="40"/>
        <v>91.7</v>
      </c>
      <c r="BL14" s="25" t="str">
        <f t="shared" si="41"/>
        <v>-</v>
      </c>
      <c r="BM14" s="76">
        <f t="shared" si="42"/>
        <v>2</v>
      </c>
      <c r="BN14" s="93">
        <f t="shared" si="43"/>
        <v>2</v>
      </c>
      <c r="BO14" s="63">
        <f t="shared" si="44"/>
        <v>174.1</v>
      </c>
      <c r="BP14" s="51">
        <v>0</v>
      </c>
      <c r="BQ14" s="71">
        <f t="shared" si="45"/>
        <v>107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</row>
    <row r="15" spans="1:90" customFormat="1" ht="13.5" customHeight="1" x14ac:dyDescent="0.2">
      <c r="A15" s="51"/>
      <c r="B15" s="59">
        <v>229</v>
      </c>
      <c r="C15" s="48" t="s">
        <v>29</v>
      </c>
      <c r="D15" s="25" t="s">
        <v>94</v>
      </c>
      <c r="E15" s="98">
        <v>116</v>
      </c>
      <c r="F15" s="99">
        <v>116</v>
      </c>
      <c r="G15" s="100" t="s">
        <v>8</v>
      </c>
      <c r="H15" s="79">
        <v>2</v>
      </c>
      <c r="I15" s="50">
        <v>0.70868055555555598</v>
      </c>
      <c r="J15" s="50">
        <f t="shared" si="0"/>
        <v>5.3124999999999999E-2</v>
      </c>
      <c r="K15" s="61">
        <f t="shared" si="1"/>
        <v>4.5021186440677999E-2</v>
      </c>
      <c r="L15" s="49">
        <f t="shared" si="2"/>
        <v>132</v>
      </c>
      <c r="M15" s="27">
        <v>11</v>
      </c>
      <c r="N15" s="62">
        <f t="shared" si="3"/>
        <v>41.2</v>
      </c>
      <c r="O15" s="41" t="str">
        <f t="shared" si="4"/>
        <v>J</v>
      </c>
      <c r="P15" s="79">
        <v>2</v>
      </c>
      <c r="Q15" s="50">
        <v>4.5914351851851901E-2</v>
      </c>
      <c r="R15" s="50">
        <f t="shared" si="5"/>
        <v>4.5914351851851901E-2</v>
      </c>
      <c r="S15" s="61">
        <f t="shared" si="6"/>
        <v>3.8910467671060898E-2</v>
      </c>
      <c r="T15" s="49">
        <f t="shared" si="7"/>
        <v>143</v>
      </c>
      <c r="U15" s="27">
        <v>7</v>
      </c>
      <c r="V15" s="62">
        <f t="shared" si="8"/>
        <v>53.8</v>
      </c>
      <c r="W15" s="41" t="str">
        <f t="shared" si="9"/>
        <v>J</v>
      </c>
      <c r="X15" s="79">
        <v>2</v>
      </c>
      <c r="Y15" s="50" t="s">
        <v>56</v>
      </c>
      <c r="Z15" s="50" t="str">
        <f t="shared" si="10"/>
        <v>o. Wert.</v>
      </c>
      <c r="AA15" s="61">
        <f t="shared" si="11"/>
        <v>0</v>
      </c>
      <c r="AB15" s="49" t="str">
        <f t="shared" si="12"/>
        <v xml:space="preserve"> / </v>
      </c>
      <c r="AC15" s="27">
        <v>0</v>
      </c>
      <c r="AD15" s="62" t="str">
        <f t="shared" si="13"/>
        <v>-</v>
      </c>
      <c r="AE15" s="41" t="str">
        <f t="shared" si="14"/>
        <v>N</v>
      </c>
      <c r="AF15" s="79">
        <v>1</v>
      </c>
      <c r="AG15" s="50">
        <v>0.72684027777777804</v>
      </c>
      <c r="AH15" s="50">
        <f t="shared" si="15"/>
        <v>8.1006944444445006E-2</v>
      </c>
      <c r="AI15" s="61">
        <f t="shared" si="16"/>
        <v>6.9236704653371797E-2</v>
      </c>
      <c r="AJ15" s="49">
        <f t="shared" si="17"/>
        <v>131</v>
      </c>
      <c r="AK15" s="27">
        <v>3</v>
      </c>
      <c r="AL15" s="62">
        <f t="shared" si="18"/>
        <v>83.3</v>
      </c>
      <c r="AM15" s="38" t="str">
        <f t="shared" si="19"/>
        <v>J</v>
      </c>
      <c r="AN15" s="79">
        <v>2</v>
      </c>
      <c r="AO15" s="87" t="s">
        <v>56</v>
      </c>
      <c r="AP15" s="50" t="str">
        <f t="shared" si="20"/>
        <v>o. Wert.</v>
      </c>
      <c r="AQ15" s="61">
        <f t="shared" si="21"/>
        <v>0</v>
      </c>
      <c r="AR15" s="49" t="str">
        <f t="shared" si="22"/>
        <v xml:space="preserve"> / </v>
      </c>
      <c r="AS15" s="27">
        <v>0</v>
      </c>
      <c r="AT15" s="62" t="str">
        <f t="shared" si="23"/>
        <v>-</v>
      </c>
      <c r="AU15" s="41" t="str">
        <f t="shared" si="24"/>
        <v>N</v>
      </c>
      <c r="AV15" s="62">
        <f t="shared" si="25"/>
        <v>41.2</v>
      </c>
      <c r="AW15" s="62">
        <f t="shared" si="26"/>
        <v>53.8</v>
      </c>
      <c r="AX15" s="62" t="str">
        <f t="shared" si="27"/>
        <v>-</v>
      </c>
      <c r="AY15" s="62">
        <f t="shared" si="28"/>
        <v>83.3</v>
      </c>
      <c r="AZ15" s="62" t="str">
        <f t="shared" si="29"/>
        <v>-</v>
      </c>
      <c r="BA15" s="75">
        <f t="shared" si="30"/>
        <v>3</v>
      </c>
      <c r="BB15" s="25">
        <f t="shared" si="31"/>
        <v>41.2</v>
      </c>
      <c r="BC15" s="25">
        <f t="shared" si="32"/>
        <v>53.8</v>
      </c>
      <c r="BD15" s="25" t="str">
        <f t="shared" si="33"/>
        <v>-</v>
      </c>
      <c r="BE15" s="25">
        <f t="shared" si="34"/>
        <v>83.3</v>
      </c>
      <c r="BF15" s="25" t="str">
        <f t="shared" si="35"/>
        <v>-</v>
      </c>
      <c r="BG15" s="88">
        <f t="shared" si="36"/>
        <v>3</v>
      </c>
      <c r="BH15" s="25">
        <f t="shared" si="37"/>
        <v>41.2</v>
      </c>
      <c r="BI15" s="25">
        <f t="shared" si="38"/>
        <v>53.8</v>
      </c>
      <c r="BJ15" s="25" t="str">
        <f t="shared" si="39"/>
        <v>-</v>
      </c>
      <c r="BK15" s="25">
        <f t="shared" si="40"/>
        <v>83.3</v>
      </c>
      <c r="BL15" s="25" t="str">
        <f t="shared" si="41"/>
        <v>-</v>
      </c>
      <c r="BM15" s="76">
        <f t="shared" si="42"/>
        <v>3</v>
      </c>
      <c r="BN15" s="93">
        <f t="shared" si="43"/>
        <v>3</v>
      </c>
      <c r="BO15" s="63">
        <f t="shared" si="44"/>
        <v>178.3</v>
      </c>
      <c r="BP15" s="51">
        <v>0</v>
      </c>
      <c r="BQ15" s="71">
        <f t="shared" si="45"/>
        <v>122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</row>
    <row r="16" spans="1:90" customFormat="1" x14ac:dyDescent="0.2">
      <c r="A16" s="92"/>
      <c r="B16" s="59" t="s">
        <v>27</v>
      </c>
      <c r="C16" s="48" t="s">
        <v>28</v>
      </c>
      <c r="D16" s="25" t="s">
        <v>91</v>
      </c>
      <c r="E16" s="98">
        <v>106</v>
      </c>
      <c r="F16" s="99">
        <f>E16</f>
        <v>106</v>
      </c>
      <c r="G16" s="100" t="s">
        <v>7</v>
      </c>
      <c r="H16" s="79">
        <v>2</v>
      </c>
      <c r="I16" s="50">
        <v>0.69923611111111095</v>
      </c>
      <c r="J16" s="50">
        <f t="shared" si="0"/>
        <v>4.3680555555554897E-2</v>
      </c>
      <c r="K16" s="61">
        <f t="shared" si="1"/>
        <v>4.0444958847736003E-2</v>
      </c>
      <c r="L16" s="49">
        <f t="shared" si="2"/>
        <v>108</v>
      </c>
      <c r="M16" s="27">
        <v>2</v>
      </c>
      <c r="N16" s="62">
        <f t="shared" si="3"/>
        <v>94.1</v>
      </c>
      <c r="O16" s="41" t="str">
        <f t="shared" si="4"/>
        <v>J</v>
      </c>
      <c r="P16" s="79">
        <v>2</v>
      </c>
      <c r="Q16" s="50" t="s">
        <v>56</v>
      </c>
      <c r="R16" s="50" t="str">
        <f t="shared" si="5"/>
        <v>o. Wert.</v>
      </c>
      <c r="S16" s="61">
        <f t="shared" si="6"/>
        <v>0</v>
      </c>
      <c r="T16" s="49" t="str">
        <f t="shared" si="7"/>
        <v xml:space="preserve"> / </v>
      </c>
      <c r="U16" s="27">
        <v>0</v>
      </c>
      <c r="V16" s="62" t="str">
        <f t="shared" si="8"/>
        <v>-</v>
      </c>
      <c r="W16" s="41" t="str">
        <f t="shared" si="9"/>
        <v>N</v>
      </c>
      <c r="X16" s="79">
        <v>2</v>
      </c>
      <c r="Y16" s="50" t="s">
        <v>56</v>
      </c>
      <c r="Z16" s="50" t="str">
        <f t="shared" si="10"/>
        <v>o. Wert.</v>
      </c>
      <c r="AA16" s="61">
        <f t="shared" si="11"/>
        <v>0</v>
      </c>
      <c r="AB16" s="49" t="str">
        <f t="shared" si="12"/>
        <v xml:space="preserve"> / </v>
      </c>
      <c r="AC16" s="27">
        <v>0</v>
      </c>
      <c r="AD16" s="62" t="str">
        <f t="shared" si="13"/>
        <v>-</v>
      </c>
      <c r="AE16" s="41" t="str">
        <f t="shared" si="14"/>
        <v>N</v>
      </c>
      <c r="AF16" s="79">
        <v>1</v>
      </c>
      <c r="AG16" s="50">
        <v>0.721365740740741</v>
      </c>
      <c r="AH16" s="50">
        <f t="shared" si="15"/>
        <v>7.5532407407408006E-2</v>
      </c>
      <c r="AI16" s="61">
        <f t="shared" si="16"/>
        <v>7.0591034960194393E-2</v>
      </c>
      <c r="AJ16" s="49">
        <f t="shared" si="17"/>
        <v>123</v>
      </c>
      <c r="AK16" s="27">
        <v>4</v>
      </c>
      <c r="AL16" s="62">
        <f t="shared" si="18"/>
        <v>75</v>
      </c>
      <c r="AM16" s="38" t="str">
        <f t="shared" si="19"/>
        <v>J</v>
      </c>
      <c r="AN16" s="79">
        <v>2</v>
      </c>
      <c r="AO16" s="87" t="s">
        <v>56</v>
      </c>
      <c r="AP16" s="50" t="str">
        <f t="shared" si="20"/>
        <v>o. Wert.</v>
      </c>
      <c r="AQ16" s="61">
        <f t="shared" si="21"/>
        <v>0</v>
      </c>
      <c r="AR16" s="49" t="str">
        <f t="shared" si="22"/>
        <v xml:space="preserve"> / </v>
      </c>
      <c r="AS16" s="27">
        <v>0</v>
      </c>
      <c r="AT16" s="62" t="str">
        <f t="shared" si="23"/>
        <v>-</v>
      </c>
      <c r="AU16" s="41" t="str">
        <f t="shared" si="24"/>
        <v>N</v>
      </c>
      <c r="AV16" s="62">
        <f t="shared" si="25"/>
        <v>94.1</v>
      </c>
      <c r="AW16" s="62" t="str">
        <f t="shared" si="26"/>
        <v>-</v>
      </c>
      <c r="AX16" s="62" t="str">
        <f t="shared" si="27"/>
        <v>-</v>
      </c>
      <c r="AY16" s="62">
        <f t="shared" si="28"/>
        <v>75</v>
      </c>
      <c r="AZ16" s="62" t="str">
        <f t="shared" si="29"/>
        <v>-</v>
      </c>
      <c r="BA16" s="75">
        <f t="shared" si="30"/>
        <v>2</v>
      </c>
      <c r="BB16" s="25">
        <f t="shared" si="31"/>
        <v>94.1</v>
      </c>
      <c r="BC16" s="25" t="str">
        <f t="shared" si="32"/>
        <v>-</v>
      </c>
      <c r="BD16" s="25" t="str">
        <f t="shared" si="33"/>
        <v>-</v>
      </c>
      <c r="BE16" s="25">
        <f t="shared" si="34"/>
        <v>75</v>
      </c>
      <c r="BF16" s="25" t="str">
        <f t="shared" si="35"/>
        <v>-</v>
      </c>
      <c r="BG16" s="88">
        <f t="shared" si="36"/>
        <v>2</v>
      </c>
      <c r="BH16" s="25">
        <f t="shared" si="37"/>
        <v>94.1</v>
      </c>
      <c r="BI16" s="25" t="str">
        <f t="shared" si="38"/>
        <v>-</v>
      </c>
      <c r="BJ16" s="25" t="str">
        <f t="shared" si="39"/>
        <v>-</v>
      </c>
      <c r="BK16" s="25">
        <f t="shared" si="40"/>
        <v>75</v>
      </c>
      <c r="BL16" s="25" t="str">
        <f t="shared" si="41"/>
        <v>-</v>
      </c>
      <c r="BM16" s="76">
        <f t="shared" si="42"/>
        <v>2</v>
      </c>
      <c r="BN16" s="93">
        <f t="shared" si="43"/>
        <v>2</v>
      </c>
      <c r="BO16" s="63">
        <f t="shared" si="44"/>
        <v>169.1</v>
      </c>
      <c r="BP16" s="51">
        <v>0</v>
      </c>
      <c r="BQ16" s="71">
        <f t="shared" si="45"/>
        <v>109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</row>
    <row r="17" spans="1:90" customFormat="1" x14ac:dyDescent="0.2">
      <c r="A17" s="51"/>
      <c r="B17" s="59" t="s">
        <v>10</v>
      </c>
      <c r="C17" s="48" t="s">
        <v>140</v>
      </c>
      <c r="D17" s="25" t="s">
        <v>99</v>
      </c>
      <c r="E17" s="98">
        <v>112</v>
      </c>
      <c r="F17" s="99">
        <f>E17</f>
        <v>112</v>
      </c>
      <c r="G17" s="100" t="s">
        <v>8</v>
      </c>
      <c r="H17" s="79">
        <v>2</v>
      </c>
      <c r="I17" s="50">
        <v>0.70925925925925903</v>
      </c>
      <c r="J17" s="50">
        <f t="shared" si="0"/>
        <v>5.3703703703702997E-2</v>
      </c>
      <c r="K17" s="61">
        <f t="shared" si="1"/>
        <v>4.7108512020792102E-2</v>
      </c>
      <c r="L17" s="49">
        <f t="shared" si="2"/>
        <v>133</v>
      </c>
      <c r="M17" s="27">
        <v>15</v>
      </c>
      <c r="N17" s="62">
        <f t="shared" si="3"/>
        <v>17.600000000000001</v>
      </c>
      <c r="O17" s="41" t="str">
        <f t="shared" si="4"/>
        <v>J</v>
      </c>
      <c r="P17" s="79">
        <v>2</v>
      </c>
      <c r="Q17" s="50" t="s">
        <v>56</v>
      </c>
      <c r="R17" s="50" t="str">
        <f t="shared" si="5"/>
        <v>o. Wert.</v>
      </c>
      <c r="S17" s="61">
        <f t="shared" si="6"/>
        <v>0</v>
      </c>
      <c r="T17" s="49" t="str">
        <f t="shared" si="7"/>
        <v xml:space="preserve"> / </v>
      </c>
      <c r="U17" s="27">
        <v>0</v>
      </c>
      <c r="V17" s="62" t="str">
        <f t="shared" si="8"/>
        <v>-</v>
      </c>
      <c r="W17" s="41" t="str">
        <f t="shared" si="9"/>
        <v>N</v>
      </c>
      <c r="X17" s="79">
        <v>2</v>
      </c>
      <c r="Y17" s="50" t="s">
        <v>56</v>
      </c>
      <c r="Z17" s="50" t="str">
        <f t="shared" si="10"/>
        <v>o. Wert.</v>
      </c>
      <c r="AA17" s="61">
        <f t="shared" si="11"/>
        <v>0</v>
      </c>
      <c r="AB17" s="49" t="str">
        <f t="shared" si="12"/>
        <v xml:space="preserve"> / </v>
      </c>
      <c r="AC17" s="27">
        <v>0</v>
      </c>
      <c r="AD17" s="62" t="str">
        <f t="shared" si="13"/>
        <v>-</v>
      </c>
      <c r="AE17" s="41" t="str">
        <f t="shared" si="14"/>
        <v>N</v>
      </c>
      <c r="AF17" s="79">
        <v>1</v>
      </c>
      <c r="AG17" s="50">
        <v>0.72603009259259299</v>
      </c>
      <c r="AH17" s="50">
        <f t="shared" si="15"/>
        <v>8.0196759259259995E-2</v>
      </c>
      <c r="AI17" s="61">
        <f t="shared" si="16"/>
        <v>7.0970583415274305E-2</v>
      </c>
      <c r="AJ17" s="49">
        <f t="shared" si="17"/>
        <v>130</v>
      </c>
      <c r="AK17" s="27">
        <v>5</v>
      </c>
      <c r="AL17" s="62">
        <f t="shared" si="18"/>
        <v>66.7</v>
      </c>
      <c r="AM17" s="38" t="str">
        <f t="shared" si="19"/>
        <v>J</v>
      </c>
      <c r="AN17" s="79">
        <v>2</v>
      </c>
      <c r="AO17" s="87" t="s">
        <v>56</v>
      </c>
      <c r="AP17" s="50" t="str">
        <f t="shared" si="20"/>
        <v>o. Wert.</v>
      </c>
      <c r="AQ17" s="61">
        <f t="shared" si="21"/>
        <v>0</v>
      </c>
      <c r="AR17" s="49" t="str">
        <f t="shared" si="22"/>
        <v xml:space="preserve"> / </v>
      </c>
      <c r="AS17" s="27">
        <v>0</v>
      </c>
      <c r="AT17" s="62" t="str">
        <f t="shared" si="23"/>
        <v>-</v>
      </c>
      <c r="AU17" s="41" t="str">
        <f t="shared" si="24"/>
        <v>N</v>
      </c>
      <c r="AV17" s="62">
        <f t="shared" si="25"/>
        <v>17.600000000000001</v>
      </c>
      <c r="AW17" s="62" t="str">
        <f t="shared" si="26"/>
        <v>-</v>
      </c>
      <c r="AX17" s="62" t="str">
        <f t="shared" si="27"/>
        <v>-</v>
      </c>
      <c r="AY17" s="62">
        <f t="shared" si="28"/>
        <v>66.7</v>
      </c>
      <c r="AZ17" s="62" t="str">
        <f t="shared" si="29"/>
        <v>-</v>
      </c>
      <c r="BA17" s="75">
        <f t="shared" si="30"/>
        <v>2</v>
      </c>
      <c r="BB17" s="25">
        <f t="shared" si="31"/>
        <v>17.600000000000001</v>
      </c>
      <c r="BC17" s="25" t="str">
        <f t="shared" si="32"/>
        <v>-</v>
      </c>
      <c r="BD17" s="25" t="str">
        <f t="shared" si="33"/>
        <v>-</v>
      </c>
      <c r="BE17" s="25">
        <f t="shared" si="34"/>
        <v>66.7</v>
      </c>
      <c r="BF17" s="25" t="str">
        <f t="shared" si="35"/>
        <v>-</v>
      </c>
      <c r="BG17" s="88">
        <f t="shared" si="36"/>
        <v>2</v>
      </c>
      <c r="BH17" s="25">
        <f t="shared" si="37"/>
        <v>17.600000000000001</v>
      </c>
      <c r="BI17" s="25" t="str">
        <f t="shared" si="38"/>
        <v>-</v>
      </c>
      <c r="BJ17" s="25" t="str">
        <f t="shared" si="39"/>
        <v>-</v>
      </c>
      <c r="BK17" s="25">
        <f t="shared" si="40"/>
        <v>66.7</v>
      </c>
      <c r="BL17" s="25" t="str">
        <f t="shared" si="41"/>
        <v>-</v>
      </c>
      <c r="BM17" s="76">
        <f t="shared" si="42"/>
        <v>2</v>
      </c>
      <c r="BN17" s="93">
        <f t="shared" si="43"/>
        <v>2</v>
      </c>
      <c r="BO17" s="63">
        <f t="shared" si="44"/>
        <v>84.3</v>
      </c>
      <c r="BP17" s="51">
        <v>0</v>
      </c>
      <c r="BQ17" s="71">
        <f t="shared" si="45"/>
        <v>119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</row>
    <row r="18" spans="1:90" customFormat="1" x14ac:dyDescent="0.2">
      <c r="A18" s="51"/>
      <c r="B18" s="59">
        <v>42</v>
      </c>
      <c r="C18" s="48" t="s">
        <v>35</v>
      </c>
      <c r="D18" s="25" t="s">
        <v>101</v>
      </c>
      <c r="E18" s="98">
        <v>110</v>
      </c>
      <c r="F18" s="99">
        <f>E18</f>
        <v>110</v>
      </c>
      <c r="G18" s="100" t="s">
        <v>8</v>
      </c>
      <c r="H18" s="79">
        <v>2</v>
      </c>
      <c r="I18" s="50">
        <v>0.71181712962962995</v>
      </c>
      <c r="J18" s="50">
        <f t="shared" si="0"/>
        <v>5.6261574074073999E-2</v>
      </c>
      <c r="K18" s="61">
        <f t="shared" si="1"/>
        <v>5.0233548280423201E-2</v>
      </c>
      <c r="L18" s="49">
        <f t="shared" si="2"/>
        <v>140</v>
      </c>
      <c r="M18" s="27">
        <v>17</v>
      </c>
      <c r="N18" s="62">
        <f t="shared" si="3"/>
        <v>5.9</v>
      </c>
      <c r="O18" s="41" t="str">
        <f t="shared" si="4"/>
        <v>J</v>
      </c>
      <c r="P18" s="79">
        <v>2</v>
      </c>
      <c r="Q18" s="50" t="s">
        <v>56</v>
      </c>
      <c r="R18" s="50" t="str">
        <f t="shared" si="5"/>
        <v>o. Wert.</v>
      </c>
      <c r="S18" s="61">
        <f t="shared" si="6"/>
        <v>0</v>
      </c>
      <c r="T18" s="49" t="str">
        <f t="shared" si="7"/>
        <v xml:space="preserve"> / </v>
      </c>
      <c r="U18" s="27">
        <v>0</v>
      </c>
      <c r="V18" s="62" t="str">
        <f t="shared" si="8"/>
        <v>-</v>
      </c>
      <c r="W18" s="41" t="str">
        <f t="shared" si="9"/>
        <v>N</v>
      </c>
      <c r="X18" s="79">
        <v>2</v>
      </c>
      <c r="Y18" s="50">
        <v>0.72048611111111105</v>
      </c>
      <c r="Z18" s="50">
        <f t="shared" si="10"/>
        <v>6.2847222222222096E-2</v>
      </c>
      <c r="AA18" s="61">
        <f t="shared" si="11"/>
        <v>5.6113591269841202E-2</v>
      </c>
      <c r="AB18" s="49">
        <f t="shared" si="12"/>
        <v>152</v>
      </c>
      <c r="AC18" s="27">
        <v>11</v>
      </c>
      <c r="AD18" s="62">
        <f t="shared" si="13"/>
        <v>23.1</v>
      </c>
      <c r="AE18" s="41" t="str">
        <f t="shared" si="14"/>
        <v>J</v>
      </c>
      <c r="AF18" s="79">
        <v>1</v>
      </c>
      <c r="AG18" s="50">
        <v>0.72533564814814799</v>
      </c>
      <c r="AH18" s="50">
        <f t="shared" si="15"/>
        <v>7.9502314814814998E-2</v>
      </c>
      <c r="AI18" s="61">
        <f t="shared" si="16"/>
        <v>7.1623707040373893E-2</v>
      </c>
      <c r="AJ18" s="49">
        <f t="shared" si="17"/>
        <v>129</v>
      </c>
      <c r="AK18" s="27">
        <v>6</v>
      </c>
      <c r="AL18" s="62">
        <f t="shared" si="18"/>
        <v>58.3</v>
      </c>
      <c r="AM18" s="38" t="str">
        <f t="shared" si="19"/>
        <v>J</v>
      </c>
      <c r="AN18" s="79">
        <v>2</v>
      </c>
      <c r="AO18" s="87" t="s">
        <v>56</v>
      </c>
      <c r="AP18" s="50" t="str">
        <f t="shared" si="20"/>
        <v>o. Wert.</v>
      </c>
      <c r="AQ18" s="61">
        <f t="shared" si="21"/>
        <v>0</v>
      </c>
      <c r="AR18" s="49" t="str">
        <f t="shared" si="22"/>
        <v xml:space="preserve"> / </v>
      </c>
      <c r="AS18" s="27">
        <v>0</v>
      </c>
      <c r="AT18" s="62" t="str">
        <f t="shared" si="23"/>
        <v>-</v>
      </c>
      <c r="AU18" s="41" t="str">
        <f t="shared" si="24"/>
        <v>N</v>
      </c>
      <c r="AV18" s="62">
        <f t="shared" si="25"/>
        <v>5.9</v>
      </c>
      <c r="AW18" s="62" t="str">
        <f t="shared" si="26"/>
        <v>-</v>
      </c>
      <c r="AX18" s="62">
        <f t="shared" si="27"/>
        <v>23.1</v>
      </c>
      <c r="AY18" s="62">
        <f t="shared" si="28"/>
        <v>58.3</v>
      </c>
      <c r="AZ18" s="62" t="str">
        <f t="shared" si="29"/>
        <v>-</v>
      </c>
      <c r="BA18" s="75">
        <f t="shared" si="30"/>
        <v>3</v>
      </c>
      <c r="BB18" s="25">
        <f t="shared" si="31"/>
        <v>5.9</v>
      </c>
      <c r="BC18" s="25" t="str">
        <f t="shared" si="32"/>
        <v>-</v>
      </c>
      <c r="BD18" s="25">
        <f t="shared" si="33"/>
        <v>23.1</v>
      </c>
      <c r="BE18" s="25">
        <f t="shared" si="34"/>
        <v>58.3</v>
      </c>
      <c r="BF18" s="25" t="str">
        <f t="shared" si="35"/>
        <v>-</v>
      </c>
      <c r="BG18" s="88">
        <f t="shared" si="36"/>
        <v>3</v>
      </c>
      <c r="BH18" s="25">
        <f t="shared" si="37"/>
        <v>5.9</v>
      </c>
      <c r="BI18" s="25" t="str">
        <f t="shared" si="38"/>
        <v>-</v>
      </c>
      <c r="BJ18" s="25">
        <f t="shared" si="39"/>
        <v>23.1</v>
      </c>
      <c r="BK18" s="25">
        <f t="shared" si="40"/>
        <v>58.3</v>
      </c>
      <c r="BL18" s="25" t="str">
        <f t="shared" si="41"/>
        <v>-</v>
      </c>
      <c r="BM18" s="76">
        <f t="shared" si="42"/>
        <v>3</v>
      </c>
      <c r="BN18" s="93">
        <f t="shared" si="43"/>
        <v>3</v>
      </c>
      <c r="BO18" s="63">
        <f t="shared" si="44"/>
        <v>87.3</v>
      </c>
      <c r="BP18" s="51">
        <v>0</v>
      </c>
      <c r="BQ18" s="71">
        <f t="shared" si="45"/>
        <v>120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</row>
    <row r="19" spans="1:90" customFormat="1" x14ac:dyDescent="0.2">
      <c r="A19" s="51"/>
      <c r="B19" s="59" t="s">
        <v>24</v>
      </c>
      <c r="C19" s="48" t="s">
        <v>136</v>
      </c>
      <c r="D19" s="25" t="s">
        <v>137</v>
      </c>
      <c r="E19" s="98">
        <v>106</v>
      </c>
      <c r="F19" s="99">
        <f>E19</f>
        <v>106</v>
      </c>
      <c r="G19" s="100" t="s">
        <v>7</v>
      </c>
      <c r="H19" s="79">
        <v>0</v>
      </c>
      <c r="I19" s="50" t="s">
        <v>56</v>
      </c>
      <c r="J19" s="50" t="str">
        <f t="shared" si="0"/>
        <v>o. Wert.</v>
      </c>
      <c r="K19" s="61">
        <f t="shared" si="1"/>
        <v>0</v>
      </c>
      <c r="L19" s="49" t="str">
        <f t="shared" si="2"/>
        <v xml:space="preserve"> / </v>
      </c>
      <c r="M19" s="27">
        <v>0</v>
      </c>
      <c r="N19" s="62" t="str">
        <f t="shared" si="3"/>
        <v>-</v>
      </c>
      <c r="O19" s="41" t="str">
        <f t="shared" si="4"/>
        <v>N</v>
      </c>
      <c r="P19" s="79">
        <v>0</v>
      </c>
      <c r="Q19" s="50" t="s">
        <v>56</v>
      </c>
      <c r="R19" s="50" t="str">
        <f t="shared" si="5"/>
        <v>o. Wert.</v>
      </c>
      <c r="S19" s="61">
        <f t="shared" si="6"/>
        <v>0</v>
      </c>
      <c r="T19" s="49" t="str">
        <f t="shared" si="7"/>
        <v xml:space="preserve"> / </v>
      </c>
      <c r="U19" s="27">
        <v>0</v>
      </c>
      <c r="V19" s="62" t="str">
        <f t="shared" si="8"/>
        <v>-</v>
      </c>
      <c r="W19" s="41" t="str">
        <f t="shared" si="9"/>
        <v>N</v>
      </c>
      <c r="X19" s="79">
        <v>2</v>
      </c>
      <c r="Y19" s="50">
        <v>0.71025462962963004</v>
      </c>
      <c r="Z19" s="50">
        <f t="shared" si="10"/>
        <v>5.2615740740740997E-2</v>
      </c>
      <c r="AA19" s="61">
        <f t="shared" si="11"/>
        <v>4.8718278463649102E-2</v>
      </c>
      <c r="AB19" s="49">
        <f t="shared" si="12"/>
        <v>127</v>
      </c>
      <c r="AC19" s="27">
        <v>6</v>
      </c>
      <c r="AD19" s="62">
        <f t="shared" si="13"/>
        <v>61.5</v>
      </c>
      <c r="AE19" s="41" t="str">
        <f t="shared" si="14"/>
        <v>J</v>
      </c>
      <c r="AF19" s="79">
        <v>2</v>
      </c>
      <c r="AG19" s="50">
        <v>0.72438657407407403</v>
      </c>
      <c r="AH19" s="50">
        <f t="shared" si="15"/>
        <v>7.8553240740741007E-2</v>
      </c>
      <c r="AI19" s="61">
        <f t="shared" si="16"/>
        <v>7.2734482167352801E-2</v>
      </c>
      <c r="AJ19" s="49">
        <f t="shared" si="17"/>
        <v>127</v>
      </c>
      <c r="AK19" s="27">
        <v>7</v>
      </c>
      <c r="AL19" s="62">
        <f t="shared" si="18"/>
        <v>50</v>
      </c>
      <c r="AM19" s="38" t="str">
        <f t="shared" si="19"/>
        <v>J</v>
      </c>
      <c r="AN19" s="79">
        <v>0</v>
      </c>
      <c r="AO19" s="87" t="s">
        <v>56</v>
      </c>
      <c r="AP19" s="50" t="str">
        <f t="shared" si="20"/>
        <v>o. Wert.</v>
      </c>
      <c r="AQ19" s="61">
        <f t="shared" si="21"/>
        <v>0</v>
      </c>
      <c r="AR19" s="49" t="str">
        <f t="shared" si="22"/>
        <v xml:space="preserve"> / </v>
      </c>
      <c r="AS19" s="27">
        <v>0</v>
      </c>
      <c r="AT19" s="62" t="str">
        <f t="shared" si="23"/>
        <v>-</v>
      </c>
      <c r="AU19" s="41" t="str">
        <f t="shared" si="24"/>
        <v>N</v>
      </c>
      <c r="AV19" s="62" t="str">
        <f t="shared" si="25"/>
        <v>-</v>
      </c>
      <c r="AW19" s="62" t="str">
        <f t="shared" si="26"/>
        <v>-</v>
      </c>
      <c r="AX19" s="62">
        <f t="shared" si="27"/>
        <v>61.5</v>
      </c>
      <c r="AY19" s="62">
        <f t="shared" si="28"/>
        <v>50</v>
      </c>
      <c r="AZ19" s="62" t="str">
        <f t="shared" si="29"/>
        <v>-</v>
      </c>
      <c r="BA19" s="75">
        <f t="shared" si="30"/>
        <v>2</v>
      </c>
      <c r="BB19" s="25" t="str">
        <f t="shared" si="31"/>
        <v>-</v>
      </c>
      <c r="BC19" s="25" t="str">
        <f t="shared" si="32"/>
        <v>-</v>
      </c>
      <c r="BD19" s="25">
        <f t="shared" si="33"/>
        <v>61.5</v>
      </c>
      <c r="BE19" s="25">
        <f t="shared" si="34"/>
        <v>50</v>
      </c>
      <c r="BF19" s="25" t="str">
        <f t="shared" si="35"/>
        <v>-</v>
      </c>
      <c r="BG19" s="88">
        <f t="shared" si="36"/>
        <v>2</v>
      </c>
      <c r="BH19" s="25" t="str">
        <f t="shared" si="37"/>
        <v>-</v>
      </c>
      <c r="BI19" s="25" t="str">
        <f t="shared" si="38"/>
        <v>-</v>
      </c>
      <c r="BJ19" s="25">
        <f t="shared" si="39"/>
        <v>61.5</v>
      </c>
      <c r="BK19" s="25">
        <f t="shared" si="40"/>
        <v>50</v>
      </c>
      <c r="BL19" s="25" t="str">
        <f t="shared" si="41"/>
        <v>-</v>
      </c>
      <c r="BM19" s="76">
        <f t="shared" si="42"/>
        <v>2</v>
      </c>
      <c r="BN19" s="93">
        <f t="shared" si="43"/>
        <v>2</v>
      </c>
      <c r="BO19" s="63">
        <f t="shared" si="44"/>
        <v>111.5</v>
      </c>
      <c r="BP19" s="51">
        <v>0</v>
      </c>
      <c r="BQ19" s="71">
        <f t="shared" si="45"/>
        <v>113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</row>
    <row r="20" spans="1:90" customFormat="1" x14ac:dyDescent="0.2">
      <c r="A20" s="51"/>
      <c r="B20" s="59">
        <v>2903</v>
      </c>
      <c r="C20" s="48" t="s">
        <v>32</v>
      </c>
      <c r="D20" s="25" t="s">
        <v>100</v>
      </c>
      <c r="E20" s="98">
        <v>110</v>
      </c>
      <c r="F20" s="99">
        <f>E20</f>
        <v>110</v>
      </c>
      <c r="G20" s="100" t="s">
        <v>8</v>
      </c>
      <c r="H20" s="79">
        <v>2</v>
      </c>
      <c r="I20" s="50">
        <v>0.71126157407407398</v>
      </c>
      <c r="J20" s="50">
        <f t="shared" si="0"/>
        <v>5.5706018518518002E-2</v>
      </c>
      <c r="K20" s="61">
        <f t="shared" si="1"/>
        <v>4.9737516534391103E-2</v>
      </c>
      <c r="L20" s="49">
        <f t="shared" si="2"/>
        <v>138</v>
      </c>
      <c r="M20" s="27">
        <v>16</v>
      </c>
      <c r="N20" s="62">
        <f t="shared" si="3"/>
        <v>11.8</v>
      </c>
      <c r="O20" s="41" t="str">
        <f t="shared" si="4"/>
        <v>J</v>
      </c>
      <c r="P20" s="79">
        <v>2</v>
      </c>
      <c r="Q20" s="50" t="s">
        <v>56</v>
      </c>
      <c r="R20" s="50" t="str">
        <f t="shared" si="5"/>
        <v>o. Wert.</v>
      </c>
      <c r="S20" s="61">
        <f t="shared" si="6"/>
        <v>0</v>
      </c>
      <c r="T20" s="49" t="str">
        <f t="shared" si="7"/>
        <v xml:space="preserve"> / </v>
      </c>
      <c r="U20" s="27">
        <v>0</v>
      </c>
      <c r="V20" s="62" t="str">
        <f t="shared" si="8"/>
        <v>-</v>
      </c>
      <c r="W20" s="41" t="str">
        <f t="shared" si="9"/>
        <v>N</v>
      </c>
      <c r="X20" s="79">
        <v>2</v>
      </c>
      <c r="Y20" s="50">
        <v>0.71918981481481503</v>
      </c>
      <c r="Z20" s="50">
        <f t="shared" si="10"/>
        <v>6.1550925925926002E-2</v>
      </c>
      <c r="AA20" s="61">
        <f t="shared" si="11"/>
        <v>5.4956183862433901E-2</v>
      </c>
      <c r="AB20" s="49">
        <f t="shared" si="12"/>
        <v>149</v>
      </c>
      <c r="AC20" s="27">
        <v>9</v>
      </c>
      <c r="AD20" s="62">
        <f t="shared" si="13"/>
        <v>38.5</v>
      </c>
      <c r="AE20" s="41" t="str">
        <f t="shared" si="14"/>
        <v>J</v>
      </c>
      <c r="AF20" s="79">
        <v>1</v>
      </c>
      <c r="AG20" s="50">
        <v>0.72677083333333303</v>
      </c>
      <c r="AH20" s="50">
        <f t="shared" si="15"/>
        <v>8.0937499999999996E-2</v>
      </c>
      <c r="AI20" s="61">
        <f t="shared" si="16"/>
        <v>7.2916666666666699E-2</v>
      </c>
      <c r="AJ20" s="49">
        <f t="shared" si="17"/>
        <v>131</v>
      </c>
      <c r="AK20" s="27">
        <v>8</v>
      </c>
      <c r="AL20" s="62">
        <f t="shared" si="18"/>
        <v>41.7</v>
      </c>
      <c r="AM20" s="38" t="str">
        <f t="shared" si="19"/>
        <v>J</v>
      </c>
      <c r="AN20" s="79">
        <v>2</v>
      </c>
      <c r="AO20" s="87" t="s">
        <v>56</v>
      </c>
      <c r="AP20" s="50" t="str">
        <f t="shared" si="20"/>
        <v>o. Wert.</v>
      </c>
      <c r="AQ20" s="61">
        <f t="shared" si="21"/>
        <v>0</v>
      </c>
      <c r="AR20" s="49" t="str">
        <f t="shared" si="22"/>
        <v xml:space="preserve"> / </v>
      </c>
      <c r="AS20" s="27">
        <v>0</v>
      </c>
      <c r="AT20" s="62" t="str">
        <f t="shared" si="23"/>
        <v>-</v>
      </c>
      <c r="AU20" s="41" t="str">
        <f t="shared" si="24"/>
        <v>N</v>
      </c>
      <c r="AV20" s="62">
        <f t="shared" si="25"/>
        <v>11.8</v>
      </c>
      <c r="AW20" s="62" t="str">
        <f t="shared" si="26"/>
        <v>-</v>
      </c>
      <c r="AX20" s="62">
        <f t="shared" si="27"/>
        <v>38.5</v>
      </c>
      <c r="AY20" s="62">
        <f t="shared" si="28"/>
        <v>41.7</v>
      </c>
      <c r="AZ20" s="62" t="str">
        <f t="shared" si="29"/>
        <v>-</v>
      </c>
      <c r="BA20" s="75">
        <f t="shared" si="30"/>
        <v>3</v>
      </c>
      <c r="BB20" s="25">
        <f t="shared" si="31"/>
        <v>11.8</v>
      </c>
      <c r="BC20" s="25" t="str">
        <f t="shared" si="32"/>
        <v>-</v>
      </c>
      <c r="BD20" s="25">
        <f t="shared" si="33"/>
        <v>38.5</v>
      </c>
      <c r="BE20" s="25">
        <f t="shared" si="34"/>
        <v>41.7</v>
      </c>
      <c r="BF20" s="25" t="str">
        <f t="shared" si="35"/>
        <v>-</v>
      </c>
      <c r="BG20" s="88">
        <f t="shared" si="36"/>
        <v>3</v>
      </c>
      <c r="BH20" s="25">
        <f t="shared" si="37"/>
        <v>11.8</v>
      </c>
      <c r="BI20" s="25" t="str">
        <f t="shared" si="38"/>
        <v>-</v>
      </c>
      <c r="BJ20" s="25">
        <f t="shared" si="39"/>
        <v>38.5</v>
      </c>
      <c r="BK20" s="25">
        <f t="shared" si="40"/>
        <v>41.7</v>
      </c>
      <c r="BL20" s="25" t="str">
        <f t="shared" si="41"/>
        <v>-</v>
      </c>
      <c r="BM20" s="76">
        <f t="shared" si="42"/>
        <v>3</v>
      </c>
      <c r="BN20" s="93">
        <f t="shared" si="43"/>
        <v>3</v>
      </c>
      <c r="BO20" s="63">
        <f t="shared" si="44"/>
        <v>92</v>
      </c>
      <c r="BP20" s="51">
        <v>0</v>
      </c>
      <c r="BQ20" s="71">
        <f t="shared" si="45"/>
        <v>120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</row>
    <row r="21" spans="1:90" customFormat="1" x14ac:dyDescent="0.2">
      <c r="A21" s="51"/>
      <c r="B21" s="59">
        <v>4</v>
      </c>
      <c r="C21" s="48" t="s">
        <v>90</v>
      </c>
      <c r="D21" s="25" t="s">
        <v>112</v>
      </c>
      <c r="E21" s="98">
        <v>114</v>
      </c>
      <c r="F21" s="99">
        <v>114</v>
      </c>
      <c r="G21" s="100" t="s">
        <v>8</v>
      </c>
      <c r="H21" s="79"/>
      <c r="I21" s="50">
        <v>0.704548611111111</v>
      </c>
      <c r="J21" s="50">
        <f t="shared" si="0"/>
        <v>4.8993055555554998E-2</v>
      </c>
      <c r="K21" s="61">
        <f t="shared" si="1"/>
        <v>4.2976364522416703E-2</v>
      </c>
      <c r="L21" s="49">
        <f t="shared" si="2"/>
        <v>122</v>
      </c>
      <c r="M21" s="27">
        <v>7</v>
      </c>
      <c r="N21" s="62">
        <f t="shared" si="3"/>
        <v>64.7</v>
      </c>
      <c r="O21" s="41" t="str">
        <f t="shared" si="4"/>
        <v>J</v>
      </c>
      <c r="P21" s="79"/>
      <c r="Q21" s="50" t="s">
        <v>56</v>
      </c>
      <c r="R21" s="50" t="str">
        <f t="shared" si="5"/>
        <v>o. Wert.</v>
      </c>
      <c r="S21" s="61">
        <f t="shared" si="6"/>
        <v>0</v>
      </c>
      <c r="T21" s="49" t="str">
        <f t="shared" si="7"/>
        <v xml:space="preserve"> / </v>
      </c>
      <c r="U21" s="27">
        <v>0</v>
      </c>
      <c r="V21" s="62" t="str">
        <f t="shared" si="8"/>
        <v>-</v>
      </c>
      <c r="W21" s="41" t="str">
        <f t="shared" si="9"/>
        <v>N</v>
      </c>
      <c r="X21" s="79"/>
      <c r="Y21" s="50" t="s">
        <v>56</v>
      </c>
      <c r="Z21" s="50" t="str">
        <f t="shared" si="10"/>
        <v>o. Wert.</v>
      </c>
      <c r="AA21" s="61">
        <f t="shared" si="11"/>
        <v>0</v>
      </c>
      <c r="AB21" s="49" t="str">
        <f t="shared" si="12"/>
        <v xml:space="preserve"> / </v>
      </c>
      <c r="AC21" s="27">
        <v>0</v>
      </c>
      <c r="AD21" s="62" t="str">
        <f t="shared" si="13"/>
        <v>-</v>
      </c>
      <c r="AE21" s="41" t="str">
        <f t="shared" si="14"/>
        <v>N</v>
      </c>
      <c r="AF21" s="79">
        <v>0</v>
      </c>
      <c r="AG21" s="50">
        <v>0.73141203703703705</v>
      </c>
      <c r="AH21" s="50">
        <f t="shared" si="15"/>
        <v>8.5578703703704004E-2</v>
      </c>
      <c r="AI21" s="61">
        <f t="shared" si="16"/>
        <v>7.5069038336582503E-2</v>
      </c>
      <c r="AJ21" s="49">
        <f t="shared" si="17"/>
        <v>139</v>
      </c>
      <c r="AK21" s="27">
        <v>9</v>
      </c>
      <c r="AL21" s="62">
        <f t="shared" si="18"/>
        <v>33.299999999999997</v>
      </c>
      <c r="AM21" s="38" t="str">
        <f t="shared" si="19"/>
        <v>J</v>
      </c>
      <c r="AN21" s="79"/>
      <c r="AO21" s="87" t="s">
        <v>56</v>
      </c>
      <c r="AP21" s="50" t="str">
        <f t="shared" si="20"/>
        <v>o. Wert.</v>
      </c>
      <c r="AQ21" s="61">
        <f t="shared" si="21"/>
        <v>0</v>
      </c>
      <c r="AR21" s="49" t="str">
        <f t="shared" si="22"/>
        <v xml:space="preserve"> / </v>
      </c>
      <c r="AS21" s="27">
        <v>0</v>
      </c>
      <c r="AT21" s="62" t="str">
        <f t="shared" si="23"/>
        <v>-</v>
      </c>
      <c r="AU21" s="41" t="str">
        <f t="shared" si="24"/>
        <v>N</v>
      </c>
      <c r="AV21" s="62">
        <f t="shared" si="25"/>
        <v>64.7</v>
      </c>
      <c r="AW21" s="62" t="str">
        <f t="shared" si="26"/>
        <v>-</v>
      </c>
      <c r="AX21" s="62" t="str">
        <f t="shared" si="27"/>
        <v>-</v>
      </c>
      <c r="AY21" s="62">
        <f t="shared" si="28"/>
        <v>33.299999999999997</v>
      </c>
      <c r="AZ21" s="62" t="str">
        <f t="shared" si="29"/>
        <v>-</v>
      </c>
      <c r="BA21" s="75">
        <f t="shared" si="30"/>
        <v>2</v>
      </c>
      <c r="BB21" s="25">
        <f t="shared" si="31"/>
        <v>64.7</v>
      </c>
      <c r="BC21" s="25" t="str">
        <f t="shared" si="32"/>
        <v>-</v>
      </c>
      <c r="BD21" s="25" t="str">
        <f t="shared" si="33"/>
        <v>-</v>
      </c>
      <c r="BE21" s="25">
        <f t="shared" si="34"/>
        <v>33.299999999999997</v>
      </c>
      <c r="BF21" s="25" t="str">
        <f t="shared" si="35"/>
        <v>-</v>
      </c>
      <c r="BG21" s="88">
        <f t="shared" si="36"/>
        <v>2</v>
      </c>
      <c r="BH21" s="25">
        <f t="shared" si="37"/>
        <v>64.7</v>
      </c>
      <c r="BI21" s="25" t="str">
        <f t="shared" si="38"/>
        <v>-</v>
      </c>
      <c r="BJ21" s="25" t="str">
        <f t="shared" si="39"/>
        <v>-</v>
      </c>
      <c r="BK21" s="25">
        <f t="shared" si="40"/>
        <v>33.299999999999997</v>
      </c>
      <c r="BL21" s="25" t="str">
        <f t="shared" si="41"/>
        <v>-</v>
      </c>
      <c r="BM21" s="76">
        <f t="shared" si="42"/>
        <v>2</v>
      </c>
      <c r="BN21" s="93">
        <f t="shared" si="43"/>
        <v>2</v>
      </c>
      <c r="BO21" s="63">
        <f t="shared" si="44"/>
        <v>98</v>
      </c>
      <c r="BP21" s="51">
        <v>0</v>
      </c>
      <c r="BQ21" s="71">
        <f t="shared" si="45"/>
        <v>120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</row>
    <row r="22" spans="1:90" s="23" customFormat="1" x14ac:dyDescent="0.2">
      <c r="A22" s="51"/>
      <c r="B22" s="59">
        <v>3636</v>
      </c>
      <c r="C22" s="48" t="s">
        <v>61</v>
      </c>
      <c r="D22" s="25" t="s">
        <v>96</v>
      </c>
      <c r="E22" s="98">
        <v>97</v>
      </c>
      <c r="F22" s="99">
        <v>97</v>
      </c>
      <c r="G22" s="100" t="s">
        <v>8</v>
      </c>
      <c r="H22" s="79">
        <v>3</v>
      </c>
      <c r="I22" s="50">
        <v>0.69989583333333305</v>
      </c>
      <c r="J22" s="50">
        <f t="shared" si="0"/>
        <v>4.4340277777777E-2</v>
      </c>
      <c r="K22" s="61">
        <f t="shared" si="1"/>
        <v>4.4340277777777E-2</v>
      </c>
      <c r="L22" s="49">
        <f t="shared" si="2"/>
        <v>110</v>
      </c>
      <c r="M22" s="27">
        <v>10</v>
      </c>
      <c r="N22" s="62">
        <f t="shared" si="3"/>
        <v>47.1</v>
      </c>
      <c r="O22" s="41" t="str">
        <f t="shared" si="4"/>
        <v>J</v>
      </c>
      <c r="P22" s="79">
        <v>3</v>
      </c>
      <c r="Q22" s="50">
        <v>4.1655092592592598E-2</v>
      </c>
      <c r="R22" s="50">
        <f t="shared" si="5"/>
        <v>4.1655092592592598E-2</v>
      </c>
      <c r="S22" s="61">
        <f t="shared" si="6"/>
        <v>4.1655092592592598E-2</v>
      </c>
      <c r="T22" s="49">
        <f t="shared" si="7"/>
        <v>130</v>
      </c>
      <c r="U22" s="27">
        <v>11</v>
      </c>
      <c r="V22" s="62">
        <f t="shared" si="8"/>
        <v>23.1</v>
      </c>
      <c r="W22" s="41" t="str">
        <f t="shared" si="9"/>
        <v>J</v>
      </c>
      <c r="X22" s="79">
        <v>2</v>
      </c>
      <c r="Y22" s="50" t="s">
        <v>56</v>
      </c>
      <c r="Z22" s="50" t="str">
        <f t="shared" si="10"/>
        <v>o. Wert.</v>
      </c>
      <c r="AA22" s="61">
        <f t="shared" si="11"/>
        <v>0</v>
      </c>
      <c r="AB22" s="49" t="str">
        <f t="shared" si="12"/>
        <v xml:space="preserve"> / </v>
      </c>
      <c r="AC22" s="27">
        <v>0</v>
      </c>
      <c r="AD22" s="62" t="str">
        <f t="shared" si="13"/>
        <v>-</v>
      </c>
      <c r="AE22" s="41" t="str">
        <f t="shared" si="14"/>
        <v>N</v>
      </c>
      <c r="AF22" s="79">
        <v>1</v>
      </c>
      <c r="AG22" s="50">
        <v>0.72111111111111104</v>
      </c>
      <c r="AH22" s="50">
        <f t="shared" si="15"/>
        <v>7.5277777777777999E-2</v>
      </c>
      <c r="AI22" s="61">
        <f t="shared" si="16"/>
        <v>7.6814058956916301E-2</v>
      </c>
      <c r="AJ22" s="49">
        <f t="shared" si="17"/>
        <v>122</v>
      </c>
      <c r="AK22" s="27">
        <v>10</v>
      </c>
      <c r="AL22" s="62">
        <f t="shared" si="18"/>
        <v>25</v>
      </c>
      <c r="AM22" s="38" t="str">
        <f t="shared" si="19"/>
        <v>J</v>
      </c>
      <c r="AN22" s="79">
        <v>2</v>
      </c>
      <c r="AO22" s="87" t="s">
        <v>56</v>
      </c>
      <c r="AP22" s="50" t="str">
        <f t="shared" si="20"/>
        <v>o. Wert.</v>
      </c>
      <c r="AQ22" s="61">
        <f t="shared" si="21"/>
        <v>0</v>
      </c>
      <c r="AR22" s="49" t="str">
        <f t="shared" si="22"/>
        <v xml:space="preserve"> / </v>
      </c>
      <c r="AS22" s="27">
        <v>0</v>
      </c>
      <c r="AT22" s="62" t="str">
        <f t="shared" si="23"/>
        <v>-</v>
      </c>
      <c r="AU22" s="41" t="str">
        <f t="shared" si="24"/>
        <v>N</v>
      </c>
      <c r="AV22" s="62">
        <f t="shared" si="25"/>
        <v>47.1</v>
      </c>
      <c r="AW22" s="62">
        <f t="shared" si="26"/>
        <v>23.1</v>
      </c>
      <c r="AX22" s="62" t="str">
        <f t="shared" si="27"/>
        <v>-</v>
      </c>
      <c r="AY22" s="62">
        <f t="shared" si="28"/>
        <v>25</v>
      </c>
      <c r="AZ22" s="62" t="str">
        <f t="shared" si="29"/>
        <v>-</v>
      </c>
      <c r="BA22" s="75">
        <f t="shared" si="30"/>
        <v>3</v>
      </c>
      <c r="BB22" s="25">
        <f t="shared" si="31"/>
        <v>47.1</v>
      </c>
      <c r="BC22" s="25">
        <f t="shared" si="32"/>
        <v>23.1</v>
      </c>
      <c r="BD22" s="25" t="str">
        <f t="shared" si="33"/>
        <v>-</v>
      </c>
      <c r="BE22" s="25">
        <f t="shared" si="34"/>
        <v>25</v>
      </c>
      <c r="BF22" s="25" t="str">
        <f t="shared" si="35"/>
        <v>-</v>
      </c>
      <c r="BG22" s="88">
        <f t="shared" si="36"/>
        <v>3</v>
      </c>
      <c r="BH22" s="25">
        <f t="shared" si="37"/>
        <v>47.1</v>
      </c>
      <c r="BI22" s="25">
        <f t="shared" si="38"/>
        <v>23.1</v>
      </c>
      <c r="BJ22" s="25" t="str">
        <f t="shared" si="39"/>
        <v>-</v>
      </c>
      <c r="BK22" s="25">
        <f t="shared" si="40"/>
        <v>25</v>
      </c>
      <c r="BL22" s="25" t="str">
        <f t="shared" si="41"/>
        <v>-</v>
      </c>
      <c r="BM22" s="76">
        <f t="shared" si="42"/>
        <v>3</v>
      </c>
      <c r="BN22" s="93">
        <f t="shared" si="43"/>
        <v>3</v>
      </c>
      <c r="BO22" s="63">
        <f t="shared" si="44"/>
        <v>95.2</v>
      </c>
      <c r="BP22" s="51">
        <v>0</v>
      </c>
      <c r="BQ22" s="71">
        <f t="shared" si="45"/>
        <v>105</v>
      </c>
      <c r="BR22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</row>
    <row r="23" spans="1:90" customFormat="1" ht="13.5" customHeight="1" x14ac:dyDescent="0.2">
      <c r="A23" s="51"/>
      <c r="B23" s="59" t="s">
        <v>10</v>
      </c>
      <c r="C23" s="48" t="s">
        <v>31</v>
      </c>
      <c r="D23" s="25" t="s">
        <v>128</v>
      </c>
      <c r="E23" s="98">
        <v>117</v>
      </c>
      <c r="F23" s="99">
        <v>117</v>
      </c>
      <c r="G23" s="100" t="s">
        <v>8</v>
      </c>
      <c r="H23" s="79">
        <v>0</v>
      </c>
      <c r="I23" s="50" t="s">
        <v>56</v>
      </c>
      <c r="J23" s="50" t="str">
        <f t="shared" si="0"/>
        <v>o. Wert.</v>
      </c>
      <c r="K23" s="61">
        <f t="shared" si="1"/>
        <v>0</v>
      </c>
      <c r="L23" s="49" t="str">
        <f t="shared" si="2"/>
        <v xml:space="preserve"> / </v>
      </c>
      <c r="M23" s="27">
        <v>0</v>
      </c>
      <c r="N23" s="62" t="str">
        <f t="shared" si="3"/>
        <v>-</v>
      </c>
      <c r="O23" s="41" t="str">
        <f t="shared" si="4"/>
        <v>N</v>
      </c>
      <c r="P23" s="79">
        <v>0</v>
      </c>
      <c r="Q23" s="50" t="s">
        <v>56</v>
      </c>
      <c r="R23" s="50" t="str">
        <f t="shared" si="5"/>
        <v>o. Wert.</v>
      </c>
      <c r="S23" s="61">
        <f t="shared" si="6"/>
        <v>0</v>
      </c>
      <c r="T23" s="49" t="str">
        <f t="shared" si="7"/>
        <v xml:space="preserve"> / </v>
      </c>
      <c r="U23" s="27">
        <v>0</v>
      </c>
      <c r="V23" s="62" t="str">
        <f t="shared" si="8"/>
        <v>-</v>
      </c>
      <c r="W23" s="41" t="str">
        <f t="shared" si="9"/>
        <v>N</v>
      </c>
      <c r="X23" s="79">
        <v>2</v>
      </c>
      <c r="Y23" s="50">
        <v>0.72310185185185205</v>
      </c>
      <c r="Z23" s="50">
        <f t="shared" si="10"/>
        <v>6.5462962962963098E-2</v>
      </c>
      <c r="AA23" s="61">
        <f t="shared" si="11"/>
        <v>5.5010893246187499E-2</v>
      </c>
      <c r="AB23" s="49">
        <f t="shared" si="12"/>
        <v>158</v>
      </c>
      <c r="AC23" s="27">
        <v>10</v>
      </c>
      <c r="AD23" s="62">
        <f t="shared" si="13"/>
        <v>30.8</v>
      </c>
      <c r="AE23" s="41" t="str">
        <f t="shared" si="14"/>
        <v>J</v>
      </c>
      <c r="AF23" s="79">
        <v>1</v>
      </c>
      <c r="AG23" s="50">
        <v>0.73744212962962996</v>
      </c>
      <c r="AH23" s="50">
        <f t="shared" si="15"/>
        <v>9.1608796296296896E-2</v>
      </c>
      <c r="AI23" s="61">
        <f t="shared" si="16"/>
        <v>7.7634573132455004E-2</v>
      </c>
      <c r="AJ23" s="49">
        <f t="shared" si="17"/>
        <v>149</v>
      </c>
      <c r="AK23" s="27">
        <v>11</v>
      </c>
      <c r="AL23" s="62">
        <f t="shared" si="18"/>
        <v>16.7</v>
      </c>
      <c r="AM23" s="38" t="str">
        <f t="shared" si="19"/>
        <v>J</v>
      </c>
      <c r="AN23" s="79">
        <v>0</v>
      </c>
      <c r="AO23" s="87" t="s">
        <v>56</v>
      </c>
      <c r="AP23" s="50" t="str">
        <f t="shared" si="20"/>
        <v>o. Wert.</v>
      </c>
      <c r="AQ23" s="61">
        <f t="shared" si="21"/>
        <v>0</v>
      </c>
      <c r="AR23" s="49" t="str">
        <f t="shared" si="22"/>
        <v xml:space="preserve"> / </v>
      </c>
      <c r="AS23" s="27">
        <v>0</v>
      </c>
      <c r="AT23" s="62" t="str">
        <f t="shared" si="23"/>
        <v>-</v>
      </c>
      <c r="AU23" s="41" t="str">
        <f t="shared" si="24"/>
        <v>N</v>
      </c>
      <c r="AV23" s="62" t="str">
        <f t="shared" si="25"/>
        <v>-</v>
      </c>
      <c r="AW23" s="62" t="str">
        <f t="shared" si="26"/>
        <v>-</v>
      </c>
      <c r="AX23" s="62">
        <f t="shared" si="27"/>
        <v>30.8</v>
      </c>
      <c r="AY23" s="62">
        <f t="shared" si="28"/>
        <v>16.7</v>
      </c>
      <c r="AZ23" s="62" t="str">
        <f t="shared" si="29"/>
        <v>-</v>
      </c>
      <c r="BA23" s="75">
        <f t="shared" si="30"/>
        <v>2</v>
      </c>
      <c r="BB23" s="25" t="str">
        <f t="shared" si="31"/>
        <v>-</v>
      </c>
      <c r="BC23" s="25" t="str">
        <f t="shared" si="32"/>
        <v>-</v>
      </c>
      <c r="BD23" s="25">
        <f t="shared" si="33"/>
        <v>30.8</v>
      </c>
      <c r="BE23" s="25">
        <f t="shared" si="34"/>
        <v>16.7</v>
      </c>
      <c r="BF23" s="25" t="str">
        <f t="shared" si="35"/>
        <v>-</v>
      </c>
      <c r="BG23" s="88">
        <f t="shared" si="36"/>
        <v>2</v>
      </c>
      <c r="BH23" s="25" t="str">
        <f t="shared" si="37"/>
        <v>-</v>
      </c>
      <c r="BI23" s="25" t="str">
        <f t="shared" si="38"/>
        <v>-</v>
      </c>
      <c r="BJ23" s="25">
        <f t="shared" si="39"/>
        <v>30.8</v>
      </c>
      <c r="BK23" s="25">
        <f t="shared" si="40"/>
        <v>16.7</v>
      </c>
      <c r="BL23" s="25" t="str">
        <f t="shared" si="41"/>
        <v>-</v>
      </c>
      <c r="BM23" s="76">
        <f t="shared" si="42"/>
        <v>2</v>
      </c>
      <c r="BN23" s="93">
        <f t="shared" si="43"/>
        <v>2</v>
      </c>
      <c r="BO23" s="63">
        <f t="shared" si="44"/>
        <v>47.5</v>
      </c>
      <c r="BP23" s="51">
        <v>0</v>
      </c>
      <c r="BQ23" s="71">
        <f t="shared" si="45"/>
        <v>129</v>
      </c>
      <c r="BR23" s="23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</row>
    <row r="24" spans="1:90" customFormat="1" x14ac:dyDescent="0.2">
      <c r="A24" s="51"/>
      <c r="B24" s="59">
        <v>19</v>
      </c>
      <c r="C24" s="48" t="s">
        <v>118</v>
      </c>
      <c r="D24" s="25" t="s">
        <v>103</v>
      </c>
      <c r="E24" s="98">
        <v>115</v>
      </c>
      <c r="F24" s="99">
        <v>115</v>
      </c>
      <c r="G24" s="100" t="s">
        <v>8</v>
      </c>
      <c r="H24" s="79">
        <v>2</v>
      </c>
      <c r="I24" s="50">
        <v>0.70458333333333301</v>
      </c>
      <c r="J24" s="50">
        <f t="shared" si="0"/>
        <v>4.9027777777776997E-2</v>
      </c>
      <c r="K24" s="61">
        <f t="shared" si="1"/>
        <v>4.1904083570749602E-2</v>
      </c>
      <c r="L24" s="49">
        <f t="shared" si="2"/>
        <v>122</v>
      </c>
      <c r="M24" s="27">
        <v>5</v>
      </c>
      <c r="N24" s="62">
        <f t="shared" si="3"/>
        <v>76.5</v>
      </c>
      <c r="O24" s="41" t="str">
        <f t="shared" si="4"/>
        <v>J</v>
      </c>
      <c r="P24" s="79">
        <v>2</v>
      </c>
      <c r="Q24" s="50">
        <v>4.5439814814814801E-2</v>
      </c>
      <c r="R24" s="50">
        <f t="shared" si="5"/>
        <v>4.5439814814814801E-2</v>
      </c>
      <c r="S24" s="61">
        <f t="shared" si="6"/>
        <v>3.8837448559670799E-2</v>
      </c>
      <c r="T24" s="49">
        <f t="shared" si="7"/>
        <v>142</v>
      </c>
      <c r="U24" s="27">
        <v>8</v>
      </c>
      <c r="V24" s="62">
        <f t="shared" si="8"/>
        <v>46.2</v>
      </c>
      <c r="W24" s="41" t="str">
        <f t="shared" si="9"/>
        <v>J</v>
      </c>
      <c r="X24" s="79">
        <v>2</v>
      </c>
      <c r="Y24" s="50">
        <v>0.71753472222222203</v>
      </c>
      <c r="Z24" s="50">
        <f t="shared" si="10"/>
        <v>5.9895833333333003E-2</v>
      </c>
      <c r="AA24" s="61">
        <f t="shared" si="11"/>
        <v>5.1193019943019703E-2</v>
      </c>
      <c r="AB24" s="49">
        <f t="shared" si="12"/>
        <v>145</v>
      </c>
      <c r="AC24" s="27">
        <v>8</v>
      </c>
      <c r="AD24" s="62">
        <f t="shared" si="13"/>
        <v>46.2</v>
      </c>
      <c r="AE24" s="41" t="str">
        <f t="shared" si="14"/>
        <v>J</v>
      </c>
      <c r="AF24" s="79">
        <v>1</v>
      </c>
      <c r="AG24" s="80" t="s">
        <v>134</v>
      </c>
      <c r="AH24" s="50">
        <f t="shared" si="15"/>
        <v>0</v>
      </c>
      <c r="AI24" s="61">
        <f t="shared" si="16"/>
        <v>0</v>
      </c>
      <c r="AJ24" s="49" t="str">
        <f t="shared" si="17"/>
        <v xml:space="preserve"> / </v>
      </c>
      <c r="AK24" s="27">
        <v>12</v>
      </c>
      <c r="AL24" s="62">
        <f t="shared" si="18"/>
        <v>8.3000000000000007</v>
      </c>
      <c r="AM24" s="38" t="str">
        <f t="shared" si="19"/>
        <v>N</v>
      </c>
      <c r="AN24" s="79">
        <v>2</v>
      </c>
      <c r="AO24" s="87" t="s">
        <v>56</v>
      </c>
      <c r="AP24" s="50" t="str">
        <f t="shared" si="20"/>
        <v>o. Wert.</v>
      </c>
      <c r="AQ24" s="61">
        <f t="shared" si="21"/>
        <v>0</v>
      </c>
      <c r="AR24" s="49" t="str">
        <f t="shared" si="22"/>
        <v xml:space="preserve"> / </v>
      </c>
      <c r="AS24" s="27">
        <v>0</v>
      </c>
      <c r="AT24" s="62" t="str">
        <f t="shared" si="23"/>
        <v>-</v>
      </c>
      <c r="AU24" s="41" t="str">
        <f t="shared" si="24"/>
        <v>N</v>
      </c>
      <c r="AV24" s="62">
        <f t="shared" si="25"/>
        <v>76.5</v>
      </c>
      <c r="AW24" s="62">
        <f t="shared" si="26"/>
        <v>46.2</v>
      </c>
      <c r="AX24" s="62">
        <f t="shared" si="27"/>
        <v>46.2</v>
      </c>
      <c r="AY24" s="62">
        <f t="shared" si="28"/>
        <v>8.3000000000000007</v>
      </c>
      <c r="AZ24" s="62" t="str">
        <f t="shared" si="29"/>
        <v>-</v>
      </c>
      <c r="BA24" s="75">
        <f t="shared" si="30"/>
        <v>4</v>
      </c>
      <c r="BB24" s="25">
        <f t="shared" si="31"/>
        <v>76.5</v>
      </c>
      <c r="BC24" s="25">
        <f t="shared" si="32"/>
        <v>46.2</v>
      </c>
      <c r="BD24" s="25">
        <f t="shared" si="33"/>
        <v>46.2</v>
      </c>
      <c r="BE24" s="25">
        <f t="shared" si="34"/>
        <v>8.3000000000000007</v>
      </c>
      <c r="BF24" s="25" t="str">
        <f t="shared" si="35"/>
        <v>-</v>
      </c>
      <c r="BG24" s="88">
        <f t="shared" si="36"/>
        <v>4</v>
      </c>
      <c r="BH24" s="25">
        <f t="shared" si="37"/>
        <v>76.5</v>
      </c>
      <c r="BI24" s="25">
        <f t="shared" si="38"/>
        <v>46.2</v>
      </c>
      <c r="BJ24" s="25">
        <f t="shared" si="39"/>
        <v>46.2</v>
      </c>
      <c r="BK24" s="25" t="str">
        <f t="shared" si="40"/>
        <v>-</v>
      </c>
      <c r="BL24" s="25" t="str">
        <f t="shared" si="41"/>
        <v>-</v>
      </c>
      <c r="BM24" s="76">
        <f t="shared" si="42"/>
        <v>4</v>
      </c>
      <c r="BN24" s="93">
        <f t="shared" si="43"/>
        <v>3</v>
      </c>
      <c r="BO24" s="63">
        <f t="shared" si="44"/>
        <v>168.9</v>
      </c>
      <c r="BP24" s="51">
        <v>0</v>
      </c>
      <c r="BQ24" s="71">
        <f t="shared" si="45"/>
        <v>122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</row>
    <row r="25" spans="1:90" customFormat="1" x14ac:dyDescent="0.2">
      <c r="A25" s="92"/>
      <c r="B25" s="59" t="s">
        <v>11</v>
      </c>
      <c r="C25" s="48" t="s">
        <v>39</v>
      </c>
      <c r="D25" s="25" t="s">
        <v>95</v>
      </c>
      <c r="E25" s="98">
        <v>115</v>
      </c>
      <c r="F25" s="99">
        <f>E25</f>
        <v>115</v>
      </c>
      <c r="G25" s="100" t="s">
        <v>8</v>
      </c>
      <c r="H25" s="79">
        <v>2</v>
      </c>
      <c r="I25" s="50">
        <v>0.70693287037037</v>
      </c>
      <c r="J25" s="50">
        <f t="shared" si="0"/>
        <v>5.1377314814814001E-2</v>
      </c>
      <c r="K25" s="61">
        <f t="shared" si="1"/>
        <v>4.3912234884456398E-2</v>
      </c>
      <c r="L25" s="49">
        <f t="shared" si="2"/>
        <v>128</v>
      </c>
      <c r="M25" s="27">
        <v>9</v>
      </c>
      <c r="N25" s="62">
        <f t="shared" si="3"/>
        <v>52.9</v>
      </c>
      <c r="O25" s="41" t="str">
        <f t="shared" si="4"/>
        <v>J</v>
      </c>
      <c r="P25" s="79">
        <v>2</v>
      </c>
      <c r="Q25" s="50">
        <v>4.6006944444444399E-2</v>
      </c>
      <c r="R25" s="50">
        <f t="shared" si="5"/>
        <v>4.6006944444444399E-2</v>
      </c>
      <c r="S25" s="61">
        <f t="shared" si="6"/>
        <v>3.9322174738841399E-2</v>
      </c>
      <c r="T25" s="49">
        <f t="shared" si="7"/>
        <v>143</v>
      </c>
      <c r="U25" s="27">
        <v>9</v>
      </c>
      <c r="V25" s="62">
        <f t="shared" si="8"/>
        <v>38.5</v>
      </c>
      <c r="W25" s="41" t="str">
        <f t="shared" si="9"/>
        <v>J</v>
      </c>
      <c r="X25" s="79">
        <v>2</v>
      </c>
      <c r="Y25" s="50" t="s">
        <v>56</v>
      </c>
      <c r="Z25" s="50" t="str">
        <f t="shared" si="10"/>
        <v>o. Wert.</v>
      </c>
      <c r="AA25" s="61">
        <f t="shared" si="11"/>
        <v>0</v>
      </c>
      <c r="AB25" s="49" t="str">
        <f t="shared" si="12"/>
        <v xml:space="preserve"> / </v>
      </c>
      <c r="AC25" s="27">
        <v>0</v>
      </c>
      <c r="AD25" s="62" t="str">
        <f t="shared" si="13"/>
        <v>-</v>
      </c>
      <c r="AE25" s="41" t="str">
        <f t="shared" si="14"/>
        <v>N</v>
      </c>
      <c r="AF25" s="79">
        <v>1</v>
      </c>
      <c r="AG25" s="50" t="s">
        <v>56</v>
      </c>
      <c r="AH25" s="50" t="str">
        <f t="shared" si="15"/>
        <v>o. Wert.</v>
      </c>
      <c r="AI25" s="61">
        <f t="shared" si="16"/>
        <v>0</v>
      </c>
      <c r="AJ25" s="49" t="str">
        <f t="shared" si="17"/>
        <v xml:space="preserve"> / </v>
      </c>
      <c r="AK25" s="27">
        <v>0</v>
      </c>
      <c r="AL25" s="62" t="str">
        <f t="shared" si="18"/>
        <v>-</v>
      </c>
      <c r="AM25" s="38" t="str">
        <f t="shared" si="19"/>
        <v>N</v>
      </c>
      <c r="AN25" s="79">
        <v>2</v>
      </c>
      <c r="AO25" s="87" t="s">
        <v>56</v>
      </c>
      <c r="AP25" s="50" t="str">
        <f t="shared" si="20"/>
        <v>o. Wert.</v>
      </c>
      <c r="AQ25" s="61">
        <f t="shared" si="21"/>
        <v>0</v>
      </c>
      <c r="AR25" s="49" t="str">
        <f t="shared" si="22"/>
        <v xml:space="preserve"> / </v>
      </c>
      <c r="AS25" s="27">
        <v>0</v>
      </c>
      <c r="AT25" s="62" t="str">
        <f t="shared" si="23"/>
        <v>-</v>
      </c>
      <c r="AU25" s="41" t="str">
        <f t="shared" si="24"/>
        <v>N</v>
      </c>
      <c r="AV25" s="62">
        <f t="shared" si="25"/>
        <v>52.9</v>
      </c>
      <c r="AW25" s="62">
        <f t="shared" si="26"/>
        <v>38.5</v>
      </c>
      <c r="AX25" s="62" t="str">
        <f t="shared" si="27"/>
        <v>-</v>
      </c>
      <c r="AY25" s="62" t="str">
        <f t="shared" si="28"/>
        <v>-</v>
      </c>
      <c r="AZ25" s="62" t="str">
        <f t="shared" si="29"/>
        <v>-</v>
      </c>
      <c r="BA25" s="75">
        <f t="shared" si="30"/>
        <v>2</v>
      </c>
      <c r="BB25" s="25">
        <f t="shared" si="31"/>
        <v>52.9</v>
      </c>
      <c r="BC25" s="25">
        <f t="shared" si="32"/>
        <v>38.5</v>
      </c>
      <c r="BD25" s="25" t="str">
        <f t="shared" si="33"/>
        <v>-</v>
      </c>
      <c r="BE25" s="25" t="str">
        <f t="shared" si="34"/>
        <v>-</v>
      </c>
      <c r="BF25" s="25" t="str">
        <f t="shared" si="35"/>
        <v>-</v>
      </c>
      <c r="BG25" s="88">
        <f t="shared" si="36"/>
        <v>2</v>
      </c>
      <c r="BH25" s="25">
        <f t="shared" si="37"/>
        <v>52.9</v>
      </c>
      <c r="BI25" s="25">
        <f t="shared" si="38"/>
        <v>38.5</v>
      </c>
      <c r="BJ25" s="25" t="str">
        <f t="shared" si="39"/>
        <v>-</v>
      </c>
      <c r="BK25" s="25" t="str">
        <f t="shared" si="40"/>
        <v>-</v>
      </c>
      <c r="BL25" s="25" t="str">
        <f t="shared" si="41"/>
        <v>-</v>
      </c>
      <c r="BM25" s="76">
        <f t="shared" si="42"/>
        <v>2</v>
      </c>
      <c r="BN25" s="93">
        <f t="shared" si="43"/>
        <v>2</v>
      </c>
      <c r="BO25" s="63">
        <f t="shared" si="44"/>
        <v>91.4</v>
      </c>
      <c r="BP25" s="51">
        <v>0</v>
      </c>
      <c r="BQ25" s="71">
        <f t="shared" si="45"/>
        <v>122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</row>
    <row r="26" spans="1:90" customFormat="1" x14ac:dyDescent="0.2">
      <c r="A26" s="51"/>
      <c r="B26" s="59" t="s">
        <v>10</v>
      </c>
      <c r="C26" s="48" t="s">
        <v>132</v>
      </c>
      <c r="D26" s="25" t="s">
        <v>133</v>
      </c>
      <c r="E26" s="98">
        <v>108</v>
      </c>
      <c r="F26" s="99">
        <v>108</v>
      </c>
      <c r="G26" s="100" t="s">
        <v>7</v>
      </c>
      <c r="H26" s="79">
        <v>0</v>
      </c>
      <c r="I26" s="50" t="s">
        <v>56</v>
      </c>
      <c r="J26" s="50" t="str">
        <f t="shared" si="0"/>
        <v>o. Wert.</v>
      </c>
      <c r="K26" s="61">
        <f t="shared" si="1"/>
        <v>0</v>
      </c>
      <c r="L26" s="49" t="str">
        <f t="shared" si="2"/>
        <v xml:space="preserve"> / </v>
      </c>
      <c r="M26" s="27">
        <v>0</v>
      </c>
      <c r="N26" s="62" t="str">
        <f t="shared" si="3"/>
        <v>-</v>
      </c>
      <c r="O26" s="41" t="str">
        <f t="shared" si="4"/>
        <v>N</v>
      </c>
      <c r="P26" s="79">
        <v>0</v>
      </c>
      <c r="Q26" s="50" t="s">
        <v>56</v>
      </c>
      <c r="R26" s="50" t="str">
        <f t="shared" si="5"/>
        <v>o. Wert.</v>
      </c>
      <c r="S26" s="61">
        <f t="shared" si="6"/>
        <v>0</v>
      </c>
      <c r="T26" s="49" t="str">
        <f t="shared" si="7"/>
        <v xml:space="preserve"> / </v>
      </c>
      <c r="U26" s="27">
        <v>0</v>
      </c>
      <c r="V26" s="62" t="str">
        <f t="shared" si="8"/>
        <v>-</v>
      </c>
      <c r="W26" s="41" t="str">
        <f t="shared" si="9"/>
        <v>N</v>
      </c>
      <c r="X26" s="79"/>
      <c r="Y26" s="50">
        <v>0.70234953703703695</v>
      </c>
      <c r="Z26" s="50">
        <f t="shared" si="10"/>
        <v>4.4710648148147999E-2</v>
      </c>
      <c r="AA26" s="61">
        <f t="shared" si="11"/>
        <v>4.1398748285322202E-2</v>
      </c>
      <c r="AB26" s="49">
        <f t="shared" si="12"/>
        <v>108</v>
      </c>
      <c r="AC26" s="27">
        <v>1</v>
      </c>
      <c r="AD26" s="62">
        <f t="shared" si="13"/>
        <v>100</v>
      </c>
      <c r="AE26" s="41" t="str">
        <f t="shared" si="14"/>
        <v>J</v>
      </c>
      <c r="AF26" s="79">
        <v>0</v>
      </c>
      <c r="AG26" s="50" t="s">
        <v>56</v>
      </c>
      <c r="AH26" s="50" t="str">
        <f t="shared" si="15"/>
        <v>o. Wert.</v>
      </c>
      <c r="AI26" s="61">
        <f t="shared" si="16"/>
        <v>0</v>
      </c>
      <c r="AJ26" s="49" t="str">
        <f t="shared" si="17"/>
        <v xml:space="preserve"> / </v>
      </c>
      <c r="AK26" s="27">
        <v>0</v>
      </c>
      <c r="AL26" s="62" t="str">
        <f t="shared" si="18"/>
        <v>-</v>
      </c>
      <c r="AM26" s="38" t="str">
        <f t="shared" si="19"/>
        <v>N</v>
      </c>
      <c r="AN26" s="79">
        <v>0</v>
      </c>
      <c r="AO26" s="87" t="s">
        <v>56</v>
      </c>
      <c r="AP26" s="50" t="str">
        <f t="shared" si="20"/>
        <v>o. Wert.</v>
      </c>
      <c r="AQ26" s="61">
        <f t="shared" si="21"/>
        <v>0</v>
      </c>
      <c r="AR26" s="49" t="str">
        <f t="shared" si="22"/>
        <v xml:space="preserve"> / </v>
      </c>
      <c r="AS26" s="27">
        <v>0</v>
      </c>
      <c r="AT26" s="62" t="str">
        <f t="shared" si="23"/>
        <v>-</v>
      </c>
      <c r="AU26" s="41" t="str">
        <f t="shared" si="24"/>
        <v>N</v>
      </c>
      <c r="AV26" s="62" t="str">
        <f t="shared" si="25"/>
        <v>-</v>
      </c>
      <c r="AW26" s="62" t="str">
        <f t="shared" si="26"/>
        <v>-</v>
      </c>
      <c r="AX26" s="62">
        <f t="shared" si="27"/>
        <v>100</v>
      </c>
      <c r="AY26" s="62" t="str">
        <f t="shared" si="28"/>
        <v>-</v>
      </c>
      <c r="AZ26" s="62" t="str">
        <f t="shared" si="29"/>
        <v>-</v>
      </c>
      <c r="BA26" s="75">
        <f t="shared" si="30"/>
        <v>1</v>
      </c>
      <c r="BB26" s="25" t="str">
        <f t="shared" si="31"/>
        <v>-</v>
      </c>
      <c r="BC26" s="25" t="str">
        <f t="shared" si="32"/>
        <v>-</v>
      </c>
      <c r="BD26" s="25">
        <f t="shared" si="33"/>
        <v>100</v>
      </c>
      <c r="BE26" s="25" t="str">
        <f t="shared" si="34"/>
        <v>-</v>
      </c>
      <c r="BF26" s="25" t="str">
        <f t="shared" si="35"/>
        <v>-</v>
      </c>
      <c r="BG26" s="88">
        <f t="shared" si="36"/>
        <v>1</v>
      </c>
      <c r="BH26" s="25" t="str">
        <f t="shared" si="37"/>
        <v>-</v>
      </c>
      <c r="BI26" s="25" t="str">
        <f t="shared" si="38"/>
        <v>-</v>
      </c>
      <c r="BJ26" s="25">
        <f t="shared" si="39"/>
        <v>100</v>
      </c>
      <c r="BK26" s="25" t="str">
        <f t="shared" si="40"/>
        <v>-</v>
      </c>
      <c r="BL26" s="25" t="str">
        <f t="shared" si="41"/>
        <v>-</v>
      </c>
      <c r="BM26" s="76">
        <f t="shared" si="42"/>
        <v>1</v>
      </c>
      <c r="BN26" s="93">
        <f t="shared" si="43"/>
        <v>1</v>
      </c>
      <c r="BO26" s="63">
        <f t="shared" si="44"/>
        <v>100</v>
      </c>
      <c r="BP26" s="51">
        <v>0</v>
      </c>
      <c r="BQ26" s="71">
        <f t="shared" si="45"/>
        <v>108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</row>
    <row r="27" spans="1:90" customFormat="1" x14ac:dyDescent="0.2">
      <c r="A27" s="51"/>
      <c r="B27" s="59" t="s">
        <v>11</v>
      </c>
      <c r="C27" s="48" t="s">
        <v>34</v>
      </c>
      <c r="D27" s="25" t="s">
        <v>97</v>
      </c>
      <c r="E27" s="98">
        <v>112</v>
      </c>
      <c r="F27" s="99">
        <f>E27</f>
        <v>112</v>
      </c>
      <c r="G27" s="100" t="s">
        <v>8</v>
      </c>
      <c r="H27" s="79">
        <v>2</v>
      </c>
      <c r="I27" s="50">
        <v>0.70729166666666698</v>
      </c>
      <c r="J27" s="50">
        <f t="shared" si="0"/>
        <v>5.1736111111110997E-2</v>
      </c>
      <c r="K27" s="61">
        <f t="shared" si="1"/>
        <v>4.5382553606237698E-2</v>
      </c>
      <c r="L27" s="49">
        <f t="shared" si="2"/>
        <v>128</v>
      </c>
      <c r="M27" s="27">
        <v>12</v>
      </c>
      <c r="N27" s="62">
        <f t="shared" si="3"/>
        <v>35.299999999999997</v>
      </c>
      <c r="O27" s="41" t="str">
        <f t="shared" si="4"/>
        <v>J</v>
      </c>
      <c r="P27" s="79">
        <v>2</v>
      </c>
      <c r="Q27" s="50">
        <v>4.8819444444444401E-2</v>
      </c>
      <c r="R27" s="50">
        <f t="shared" si="5"/>
        <v>4.8819444444444401E-2</v>
      </c>
      <c r="S27" s="61">
        <f t="shared" si="6"/>
        <v>4.2824074074074001E-2</v>
      </c>
      <c r="T27" s="49">
        <f t="shared" si="7"/>
        <v>152</v>
      </c>
      <c r="U27" s="27">
        <v>12</v>
      </c>
      <c r="V27" s="62">
        <f t="shared" si="8"/>
        <v>15.4</v>
      </c>
      <c r="W27" s="41" t="str">
        <f t="shared" si="9"/>
        <v>J</v>
      </c>
      <c r="X27" s="79">
        <v>2</v>
      </c>
      <c r="Y27" s="50" t="s">
        <v>56</v>
      </c>
      <c r="Z27" s="50" t="str">
        <f t="shared" si="10"/>
        <v>o. Wert.</v>
      </c>
      <c r="AA27" s="61">
        <f t="shared" si="11"/>
        <v>0</v>
      </c>
      <c r="AB27" s="49" t="str">
        <f t="shared" si="12"/>
        <v xml:space="preserve"> / </v>
      </c>
      <c r="AC27" s="27">
        <v>0</v>
      </c>
      <c r="AD27" s="62" t="str">
        <f t="shared" si="13"/>
        <v>-</v>
      </c>
      <c r="AE27" s="41" t="str">
        <f t="shared" si="14"/>
        <v>N</v>
      </c>
      <c r="AF27" s="79">
        <v>1</v>
      </c>
      <c r="AG27" s="50" t="s">
        <v>56</v>
      </c>
      <c r="AH27" s="50" t="str">
        <f t="shared" si="15"/>
        <v>o. Wert.</v>
      </c>
      <c r="AI27" s="61">
        <f t="shared" si="16"/>
        <v>0</v>
      </c>
      <c r="AJ27" s="49" t="str">
        <f t="shared" si="17"/>
        <v xml:space="preserve"> / </v>
      </c>
      <c r="AK27" s="27">
        <v>0</v>
      </c>
      <c r="AL27" s="62" t="str">
        <f t="shared" si="18"/>
        <v>-</v>
      </c>
      <c r="AM27" s="38" t="str">
        <f t="shared" si="19"/>
        <v>N</v>
      </c>
      <c r="AN27" s="79">
        <v>2</v>
      </c>
      <c r="AO27" s="87" t="s">
        <v>56</v>
      </c>
      <c r="AP27" s="50" t="str">
        <f t="shared" si="20"/>
        <v>o. Wert.</v>
      </c>
      <c r="AQ27" s="61">
        <f t="shared" si="21"/>
        <v>0</v>
      </c>
      <c r="AR27" s="49" t="str">
        <f t="shared" si="22"/>
        <v xml:space="preserve"> / </v>
      </c>
      <c r="AS27" s="27">
        <v>0</v>
      </c>
      <c r="AT27" s="62" t="str">
        <f t="shared" si="23"/>
        <v>-</v>
      </c>
      <c r="AU27" s="41" t="str">
        <f t="shared" si="24"/>
        <v>N</v>
      </c>
      <c r="AV27" s="62">
        <f t="shared" si="25"/>
        <v>35.299999999999997</v>
      </c>
      <c r="AW27" s="62">
        <f t="shared" si="26"/>
        <v>15.4</v>
      </c>
      <c r="AX27" s="62" t="str">
        <f t="shared" si="27"/>
        <v>-</v>
      </c>
      <c r="AY27" s="62" t="str">
        <f t="shared" si="28"/>
        <v>-</v>
      </c>
      <c r="AZ27" s="62" t="str">
        <f t="shared" si="29"/>
        <v>-</v>
      </c>
      <c r="BA27" s="75">
        <f t="shared" si="30"/>
        <v>2</v>
      </c>
      <c r="BB27" s="25">
        <f t="shared" si="31"/>
        <v>35.299999999999997</v>
      </c>
      <c r="BC27" s="25">
        <f t="shared" si="32"/>
        <v>15.4</v>
      </c>
      <c r="BD27" s="25" t="str">
        <f t="shared" si="33"/>
        <v>-</v>
      </c>
      <c r="BE27" s="25" t="str">
        <f t="shared" si="34"/>
        <v>-</v>
      </c>
      <c r="BF27" s="25" t="str">
        <f t="shared" si="35"/>
        <v>-</v>
      </c>
      <c r="BG27" s="88">
        <f t="shared" si="36"/>
        <v>2</v>
      </c>
      <c r="BH27" s="25">
        <f t="shared" si="37"/>
        <v>35.299999999999997</v>
      </c>
      <c r="BI27" s="25">
        <f t="shared" si="38"/>
        <v>15.4</v>
      </c>
      <c r="BJ27" s="25" t="str">
        <f t="shared" si="39"/>
        <v>-</v>
      </c>
      <c r="BK27" s="25" t="str">
        <f t="shared" si="40"/>
        <v>-</v>
      </c>
      <c r="BL27" s="25" t="str">
        <f t="shared" si="41"/>
        <v>-</v>
      </c>
      <c r="BM27" s="76">
        <f t="shared" si="42"/>
        <v>2</v>
      </c>
      <c r="BN27" s="93">
        <f t="shared" si="43"/>
        <v>2</v>
      </c>
      <c r="BO27" s="63">
        <f t="shared" si="44"/>
        <v>50.7</v>
      </c>
      <c r="BP27" s="51">
        <v>0</v>
      </c>
      <c r="BQ27" s="71">
        <f t="shared" si="45"/>
        <v>121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</row>
    <row r="28" spans="1:90" customFormat="1" x14ac:dyDescent="0.2">
      <c r="A28" s="51"/>
      <c r="B28" s="59" t="s">
        <v>11</v>
      </c>
      <c r="C28" s="48" t="s">
        <v>36</v>
      </c>
      <c r="D28" s="25" t="s">
        <v>108</v>
      </c>
      <c r="E28" s="98">
        <v>114</v>
      </c>
      <c r="F28" s="99">
        <v>114</v>
      </c>
      <c r="G28" s="100" t="s">
        <v>8</v>
      </c>
      <c r="H28" s="79">
        <v>0</v>
      </c>
      <c r="I28" s="50" t="s">
        <v>56</v>
      </c>
      <c r="J28" s="50" t="str">
        <f t="shared" si="0"/>
        <v>o. Wert.</v>
      </c>
      <c r="K28" s="61">
        <f t="shared" si="1"/>
        <v>0</v>
      </c>
      <c r="L28" s="49" t="str">
        <f t="shared" si="2"/>
        <v xml:space="preserve"> / </v>
      </c>
      <c r="M28" s="27">
        <v>0</v>
      </c>
      <c r="N28" s="62" t="str">
        <f t="shared" si="3"/>
        <v>-</v>
      </c>
      <c r="O28" s="41" t="str">
        <f t="shared" si="4"/>
        <v>N</v>
      </c>
      <c r="P28" s="79">
        <v>0</v>
      </c>
      <c r="Q28" s="50" t="s">
        <v>56</v>
      </c>
      <c r="R28" s="50" t="str">
        <f t="shared" si="5"/>
        <v>o. Wert.</v>
      </c>
      <c r="S28" s="61">
        <f t="shared" si="6"/>
        <v>0</v>
      </c>
      <c r="T28" s="49" t="str">
        <f t="shared" si="7"/>
        <v xml:space="preserve"> / </v>
      </c>
      <c r="U28" s="27">
        <v>0</v>
      </c>
      <c r="V28" s="62" t="str">
        <f t="shared" si="8"/>
        <v>-</v>
      </c>
      <c r="W28" s="41" t="str">
        <f t="shared" si="9"/>
        <v>N</v>
      </c>
      <c r="X28" s="79">
        <v>2</v>
      </c>
      <c r="Y28" s="50">
        <v>0.740763888888889</v>
      </c>
      <c r="Z28" s="50">
        <f t="shared" si="10"/>
        <v>8.3125000000000004E-2</v>
      </c>
      <c r="AA28" s="61">
        <f t="shared" si="11"/>
        <v>7.1659482758620704E-2</v>
      </c>
      <c r="AB28" s="49">
        <f t="shared" si="12"/>
        <v>201</v>
      </c>
      <c r="AC28" s="27">
        <v>12</v>
      </c>
      <c r="AD28" s="62">
        <f t="shared" si="13"/>
        <v>15.4</v>
      </c>
      <c r="AE28" s="41" t="str">
        <f t="shared" si="14"/>
        <v>J</v>
      </c>
      <c r="AF28" s="79">
        <v>1</v>
      </c>
      <c r="AG28" s="50" t="s">
        <v>56</v>
      </c>
      <c r="AH28" s="50" t="str">
        <f t="shared" si="15"/>
        <v>o. Wert.</v>
      </c>
      <c r="AI28" s="61">
        <f t="shared" si="16"/>
        <v>0</v>
      </c>
      <c r="AJ28" s="49" t="str">
        <f t="shared" si="17"/>
        <v xml:space="preserve"> / </v>
      </c>
      <c r="AK28" s="27">
        <v>0</v>
      </c>
      <c r="AL28" s="62" t="str">
        <f t="shared" si="18"/>
        <v>-</v>
      </c>
      <c r="AM28" s="38" t="str">
        <f t="shared" si="19"/>
        <v>N</v>
      </c>
      <c r="AN28" s="79">
        <v>0</v>
      </c>
      <c r="AO28" s="87" t="s">
        <v>56</v>
      </c>
      <c r="AP28" s="50" t="str">
        <f t="shared" si="20"/>
        <v>o. Wert.</v>
      </c>
      <c r="AQ28" s="61">
        <f t="shared" si="21"/>
        <v>0</v>
      </c>
      <c r="AR28" s="49" t="str">
        <f t="shared" si="22"/>
        <v xml:space="preserve"> / </v>
      </c>
      <c r="AS28" s="27">
        <v>0</v>
      </c>
      <c r="AT28" s="62" t="str">
        <f t="shared" si="23"/>
        <v>-</v>
      </c>
      <c r="AU28" s="41" t="str">
        <f t="shared" si="24"/>
        <v>N</v>
      </c>
      <c r="AV28" s="62" t="str">
        <f t="shared" si="25"/>
        <v>-</v>
      </c>
      <c r="AW28" s="62" t="str">
        <f t="shared" si="26"/>
        <v>-</v>
      </c>
      <c r="AX28" s="62">
        <f t="shared" si="27"/>
        <v>15.4</v>
      </c>
      <c r="AY28" s="62" t="str">
        <f t="shared" si="28"/>
        <v>-</v>
      </c>
      <c r="AZ28" s="62" t="str">
        <f t="shared" si="29"/>
        <v>-</v>
      </c>
      <c r="BA28" s="75">
        <f t="shared" si="30"/>
        <v>1</v>
      </c>
      <c r="BB28" s="25" t="str">
        <f t="shared" si="31"/>
        <v>-</v>
      </c>
      <c r="BC28" s="25" t="str">
        <f t="shared" si="32"/>
        <v>-</v>
      </c>
      <c r="BD28" s="25">
        <f t="shared" si="33"/>
        <v>15.4</v>
      </c>
      <c r="BE28" s="25" t="str">
        <f t="shared" si="34"/>
        <v>-</v>
      </c>
      <c r="BF28" s="25" t="str">
        <f t="shared" si="35"/>
        <v>-</v>
      </c>
      <c r="BG28" s="88">
        <f t="shared" si="36"/>
        <v>1</v>
      </c>
      <c r="BH28" s="25" t="str">
        <f t="shared" si="37"/>
        <v>-</v>
      </c>
      <c r="BI28" s="25" t="str">
        <f t="shared" si="38"/>
        <v>-</v>
      </c>
      <c r="BJ28" s="25">
        <f t="shared" si="39"/>
        <v>15.4</v>
      </c>
      <c r="BK28" s="25" t="str">
        <f t="shared" si="40"/>
        <v>-</v>
      </c>
      <c r="BL28" s="25" t="str">
        <f t="shared" si="41"/>
        <v>-</v>
      </c>
      <c r="BM28" s="76">
        <f t="shared" si="42"/>
        <v>1</v>
      </c>
      <c r="BN28" s="93">
        <f t="shared" si="43"/>
        <v>1</v>
      </c>
      <c r="BO28" s="63">
        <f t="shared" si="44"/>
        <v>15.4</v>
      </c>
      <c r="BP28" s="51">
        <v>0</v>
      </c>
      <c r="BQ28" s="71">
        <f t="shared" si="45"/>
        <v>143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</row>
    <row r="29" spans="1:90" customFormat="1" x14ac:dyDescent="0.2">
      <c r="A29" s="51"/>
      <c r="B29" s="59" t="s">
        <v>11</v>
      </c>
      <c r="C29" s="48" t="s">
        <v>67</v>
      </c>
      <c r="D29" s="25" t="s">
        <v>95</v>
      </c>
      <c r="E29" s="98">
        <v>115</v>
      </c>
      <c r="F29" s="99">
        <f>E29</f>
        <v>115</v>
      </c>
      <c r="G29" s="100" t="s">
        <v>8</v>
      </c>
      <c r="H29" s="79">
        <v>0</v>
      </c>
      <c r="I29" s="50" t="s">
        <v>56</v>
      </c>
      <c r="J29" s="50" t="str">
        <f t="shared" si="0"/>
        <v>o. Wert.</v>
      </c>
      <c r="K29" s="61">
        <f t="shared" si="1"/>
        <v>0</v>
      </c>
      <c r="L29" s="49" t="str">
        <f t="shared" si="2"/>
        <v xml:space="preserve"> / </v>
      </c>
      <c r="M29" s="27">
        <v>0</v>
      </c>
      <c r="N29" s="62" t="str">
        <f t="shared" si="3"/>
        <v>-</v>
      </c>
      <c r="O29" s="41" t="str">
        <f t="shared" si="4"/>
        <v>N</v>
      </c>
      <c r="P29" s="79">
        <v>3</v>
      </c>
      <c r="Q29" s="50">
        <v>4.6585648148148098E-2</v>
      </c>
      <c r="R29" s="50">
        <f t="shared" si="5"/>
        <v>4.6585648148148098E-2</v>
      </c>
      <c r="S29" s="61">
        <f t="shared" si="6"/>
        <v>3.9479362837413601E-2</v>
      </c>
      <c r="T29" s="49">
        <f t="shared" si="7"/>
        <v>145</v>
      </c>
      <c r="U29" s="27">
        <v>10</v>
      </c>
      <c r="V29" s="62">
        <f t="shared" si="8"/>
        <v>30.8</v>
      </c>
      <c r="W29" s="41" t="str">
        <f t="shared" si="9"/>
        <v>J</v>
      </c>
      <c r="X29" s="79">
        <v>0</v>
      </c>
      <c r="Y29" s="50" t="s">
        <v>56</v>
      </c>
      <c r="Z29" s="50" t="str">
        <f t="shared" si="10"/>
        <v>o. Wert.</v>
      </c>
      <c r="AA29" s="61">
        <f t="shared" si="11"/>
        <v>0</v>
      </c>
      <c r="AB29" s="49" t="str">
        <f t="shared" si="12"/>
        <v xml:space="preserve"> / </v>
      </c>
      <c r="AC29" s="27">
        <v>0</v>
      </c>
      <c r="AD29" s="62" t="str">
        <f t="shared" si="13"/>
        <v>-</v>
      </c>
      <c r="AE29" s="41" t="str">
        <f t="shared" si="14"/>
        <v>N</v>
      </c>
      <c r="AF29" s="79">
        <v>1</v>
      </c>
      <c r="AG29" s="50" t="s">
        <v>56</v>
      </c>
      <c r="AH29" s="50" t="str">
        <f t="shared" si="15"/>
        <v>o. Wert.</v>
      </c>
      <c r="AI29" s="61">
        <f t="shared" si="16"/>
        <v>0</v>
      </c>
      <c r="AJ29" s="49" t="str">
        <f t="shared" si="17"/>
        <v xml:space="preserve"> / </v>
      </c>
      <c r="AK29" s="27">
        <v>0</v>
      </c>
      <c r="AL29" s="62" t="str">
        <f t="shared" si="18"/>
        <v>-</v>
      </c>
      <c r="AM29" s="38" t="str">
        <f t="shared" si="19"/>
        <v>N</v>
      </c>
      <c r="AN29" s="79">
        <v>0</v>
      </c>
      <c r="AO29" s="87" t="s">
        <v>56</v>
      </c>
      <c r="AP29" s="50" t="str">
        <f t="shared" si="20"/>
        <v>o. Wert.</v>
      </c>
      <c r="AQ29" s="61">
        <f t="shared" si="21"/>
        <v>0</v>
      </c>
      <c r="AR29" s="49" t="str">
        <f t="shared" si="22"/>
        <v xml:space="preserve"> / </v>
      </c>
      <c r="AS29" s="27">
        <v>0</v>
      </c>
      <c r="AT29" s="62" t="str">
        <f t="shared" si="23"/>
        <v>-</v>
      </c>
      <c r="AU29" s="41" t="str">
        <f t="shared" si="24"/>
        <v>N</v>
      </c>
      <c r="AV29" s="62" t="str">
        <f t="shared" si="25"/>
        <v>-</v>
      </c>
      <c r="AW29" s="62">
        <f t="shared" si="26"/>
        <v>30.8</v>
      </c>
      <c r="AX29" s="62" t="str">
        <f t="shared" si="27"/>
        <v>-</v>
      </c>
      <c r="AY29" s="62" t="str">
        <f t="shared" si="28"/>
        <v>-</v>
      </c>
      <c r="AZ29" s="62" t="str">
        <f t="shared" si="29"/>
        <v>-</v>
      </c>
      <c r="BA29" s="75">
        <f t="shared" si="30"/>
        <v>1</v>
      </c>
      <c r="BB29" s="25" t="str">
        <f t="shared" si="31"/>
        <v>-</v>
      </c>
      <c r="BC29" s="25">
        <f t="shared" si="32"/>
        <v>30.8</v>
      </c>
      <c r="BD29" s="25" t="str">
        <f t="shared" si="33"/>
        <v>-</v>
      </c>
      <c r="BE29" s="25" t="str">
        <f t="shared" si="34"/>
        <v>-</v>
      </c>
      <c r="BF29" s="25" t="str">
        <f t="shared" si="35"/>
        <v>-</v>
      </c>
      <c r="BG29" s="88">
        <f t="shared" si="36"/>
        <v>1</v>
      </c>
      <c r="BH29" s="25" t="str">
        <f t="shared" si="37"/>
        <v>-</v>
      </c>
      <c r="BI29" s="25">
        <f t="shared" si="38"/>
        <v>30.8</v>
      </c>
      <c r="BJ29" s="25" t="str">
        <f t="shared" si="39"/>
        <v>-</v>
      </c>
      <c r="BK29" s="25" t="str">
        <f t="shared" si="40"/>
        <v>-</v>
      </c>
      <c r="BL29" s="25" t="str">
        <f t="shared" si="41"/>
        <v>-</v>
      </c>
      <c r="BM29" s="76">
        <f t="shared" si="42"/>
        <v>1</v>
      </c>
      <c r="BN29" s="93">
        <f t="shared" si="43"/>
        <v>1</v>
      </c>
      <c r="BO29" s="63">
        <f t="shared" si="44"/>
        <v>30.8</v>
      </c>
      <c r="BP29" s="51">
        <v>0</v>
      </c>
      <c r="BQ29" s="71">
        <f t="shared" si="45"/>
        <v>125</v>
      </c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</row>
    <row r="30" spans="1:90" customFormat="1" x14ac:dyDescent="0.2">
      <c r="A30" s="92"/>
      <c r="B30" s="59">
        <v>1364</v>
      </c>
      <c r="C30" s="48" t="s">
        <v>119</v>
      </c>
      <c r="D30" s="25" t="s">
        <v>120</v>
      </c>
      <c r="E30" s="98">
        <v>113</v>
      </c>
      <c r="F30" s="99">
        <v>113</v>
      </c>
      <c r="G30" s="100" t="s">
        <v>7</v>
      </c>
      <c r="H30" s="79"/>
      <c r="I30" s="50" t="s">
        <v>56</v>
      </c>
      <c r="J30" s="50" t="str">
        <f t="shared" si="0"/>
        <v>o. Wert.</v>
      </c>
      <c r="K30" s="61">
        <f t="shared" si="1"/>
        <v>0</v>
      </c>
      <c r="L30" s="49" t="str">
        <f t="shared" si="2"/>
        <v xml:space="preserve"> / </v>
      </c>
      <c r="M30" s="27">
        <v>0</v>
      </c>
      <c r="N30" s="62" t="str">
        <f t="shared" si="3"/>
        <v>-</v>
      </c>
      <c r="O30" s="41" t="str">
        <f t="shared" si="4"/>
        <v>N</v>
      </c>
      <c r="P30" s="79"/>
      <c r="Q30" s="50">
        <v>3.9699074074074102E-2</v>
      </c>
      <c r="R30" s="50">
        <f t="shared" si="5"/>
        <v>3.9699074074074102E-2</v>
      </c>
      <c r="S30" s="61">
        <f t="shared" si="6"/>
        <v>3.5131923959357603E-2</v>
      </c>
      <c r="T30" s="49">
        <f t="shared" si="7"/>
        <v>124</v>
      </c>
      <c r="U30" s="27">
        <v>6</v>
      </c>
      <c r="V30" s="62">
        <f t="shared" si="8"/>
        <v>61.5</v>
      </c>
      <c r="W30" s="41" t="str">
        <f t="shared" si="9"/>
        <v>J</v>
      </c>
      <c r="X30" s="79"/>
      <c r="Y30" s="50" t="s">
        <v>56</v>
      </c>
      <c r="Z30" s="50" t="str">
        <f t="shared" si="10"/>
        <v>o. Wert.</v>
      </c>
      <c r="AA30" s="61">
        <f t="shared" si="11"/>
        <v>0</v>
      </c>
      <c r="AB30" s="49" t="str">
        <f t="shared" si="12"/>
        <v xml:space="preserve"> / </v>
      </c>
      <c r="AC30" s="27">
        <v>0</v>
      </c>
      <c r="AD30" s="62" t="str">
        <f t="shared" si="13"/>
        <v>-</v>
      </c>
      <c r="AE30" s="41" t="str">
        <f t="shared" si="14"/>
        <v>N</v>
      </c>
      <c r="AF30" s="79">
        <v>0</v>
      </c>
      <c r="AG30" s="50" t="s">
        <v>56</v>
      </c>
      <c r="AH30" s="50" t="str">
        <f t="shared" si="15"/>
        <v>o. Wert.</v>
      </c>
      <c r="AI30" s="61">
        <f t="shared" si="16"/>
        <v>0</v>
      </c>
      <c r="AJ30" s="49" t="str">
        <f t="shared" si="17"/>
        <v xml:space="preserve"> / </v>
      </c>
      <c r="AK30" s="27">
        <v>0</v>
      </c>
      <c r="AL30" s="62" t="str">
        <f t="shared" si="18"/>
        <v>-</v>
      </c>
      <c r="AM30" s="38" t="str">
        <f t="shared" si="19"/>
        <v>N</v>
      </c>
      <c r="AN30" s="79"/>
      <c r="AO30" s="87" t="s">
        <v>56</v>
      </c>
      <c r="AP30" s="50" t="str">
        <f t="shared" si="20"/>
        <v>o. Wert.</v>
      </c>
      <c r="AQ30" s="61">
        <f t="shared" si="21"/>
        <v>0</v>
      </c>
      <c r="AR30" s="49" t="str">
        <f t="shared" si="22"/>
        <v xml:space="preserve"> / </v>
      </c>
      <c r="AS30" s="27">
        <v>0</v>
      </c>
      <c r="AT30" s="62" t="str">
        <f t="shared" si="23"/>
        <v>-</v>
      </c>
      <c r="AU30" s="41" t="str">
        <f t="shared" si="24"/>
        <v>N</v>
      </c>
      <c r="AV30" s="62" t="str">
        <f t="shared" si="25"/>
        <v>-</v>
      </c>
      <c r="AW30" s="62">
        <f t="shared" si="26"/>
        <v>61.5</v>
      </c>
      <c r="AX30" s="62" t="str">
        <f t="shared" si="27"/>
        <v>-</v>
      </c>
      <c r="AY30" s="62" t="str">
        <f t="shared" si="28"/>
        <v>-</v>
      </c>
      <c r="AZ30" s="62" t="str">
        <f t="shared" si="29"/>
        <v>-</v>
      </c>
      <c r="BA30" s="75">
        <f t="shared" si="30"/>
        <v>1</v>
      </c>
      <c r="BB30" s="25" t="str">
        <f t="shared" si="31"/>
        <v>-</v>
      </c>
      <c r="BC30" s="25">
        <f t="shared" si="32"/>
        <v>61.5</v>
      </c>
      <c r="BD30" s="25" t="str">
        <f t="shared" si="33"/>
        <v>-</v>
      </c>
      <c r="BE30" s="25" t="str">
        <f t="shared" si="34"/>
        <v>-</v>
      </c>
      <c r="BF30" s="25" t="str">
        <f t="shared" si="35"/>
        <v>-</v>
      </c>
      <c r="BG30" s="88">
        <f t="shared" si="36"/>
        <v>1</v>
      </c>
      <c r="BH30" s="25" t="str">
        <f t="shared" si="37"/>
        <v>-</v>
      </c>
      <c r="BI30" s="25">
        <f t="shared" si="38"/>
        <v>61.5</v>
      </c>
      <c r="BJ30" s="25" t="str">
        <f t="shared" si="39"/>
        <v>-</v>
      </c>
      <c r="BK30" s="25" t="str">
        <f t="shared" si="40"/>
        <v>-</v>
      </c>
      <c r="BL30" s="25" t="str">
        <f t="shared" si="41"/>
        <v>-</v>
      </c>
      <c r="BM30" s="76">
        <f t="shared" si="42"/>
        <v>1</v>
      </c>
      <c r="BN30" s="93">
        <f t="shared" si="43"/>
        <v>1</v>
      </c>
      <c r="BO30" s="63">
        <f t="shared" si="44"/>
        <v>61.5</v>
      </c>
      <c r="BP30" s="51">
        <v>0</v>
      </c>
      <c r="BQ30" s="71">
        <f t="shared" si="45"/>
        <v>117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</row>
    <row r="31" spans="1:90" customFormat="1" x14ac:dyDescent="0.2">
      <c r="A31" s="51"/>
      <c r="B31" s="59">
        <v>972</v>
      </c>
      <c r="C31" s="48" t="s">
        <v>58</v>
      </c>
      <c r="D31" s="25" t="s">
        <v>88</v>
      </c>
      <c r="E31" s="98">
        <v>106</v>
      </c>
      <c r="F31" s="99">
        <f>E31</f>
        <v>106</v>
      </c>
      <c r="G31" s="100" t="s">
        <v>7</v>
      </c>
      <c r="H31" s="79">
        <v>2</v>
      </c>
      <c r="I31" s="50">
        <v>0.69907407407407396</v>
      </c>
      <c r="J31" s="50">
        <f t="shared" si="0"/>
        <v>4.3518518518517998E-2</v>
      </c>
      <c r="K31" s="61">
        <f t="shared" si="1"/>
        <v>4.0294924554183299E-2</v>
      </c>
      <c r="L31" s="49">
        <f t="shared" si="2"/>
        <v>108</v>
      </c>
      <c r="M31" s="27">
        <v>1</v>
      </c>
      <c r="N31" s="62">
        <f t="shared" si="3"/>
        <v>100</v>
      </c>
      <c r="O31" s="41" t="str">
        <f t="shared" si="4"/>
        <v>J</v>
      </c>
      <c r="P31" s="79">
        <v>2</v>
      </c>
      <c r="Q31" s="50" t="s">
        <v>56</v>
      </c>
      <c r="R31" s="50" t="str">
        <f t="shared" si="5"/>
        <v>o. Wert.</v>
      </c>
      <c r="S31" s="61">
        <f t="shared" si="6"/>
        <v>0</v>
      </c>
      <c r="T31" s="49" t="str">
        <f t="shared" si="7"/>
        <v xml:space="preserve"> / </v>
      </c>
      <c r="U31" s="27">
        <v>0</v>
      </c>
      <c r="V31" s="62" t="str">
        <f t="shared" si="8"/>
        <v>-</v>
      </c>
      <c r="W31" s="41" t="str">
        <f t="shared" si="9"/>
        <v>N</v>
      </c>
      <c r="X31" s="79">
        <v>2</v>
      </c>
      <c r="Y31" s="50">
        <v>0.70619212962962996</v>
      </c>
      <c r="Z31" s="50">
        <f t="shared" si="10"/>
        <v>4.8553240740741001E-2</v>
      </c>
      <c r="AA31" s="61">
        <f t="shared" si="11"/>
        <v>4.4956704389574997E-2</v>
      </c>
      <c r="AB31" s="49">
        <f t="shared" si="12"/>
        <v>117</v>
      </c>
      <c r="AC31" s="27">
        <v>5</v>
      </c>
      <c r="AD31" s="62">
        <f t="shared" si="13"/>
        <v>69.2</v>
      </c>
      <c r="AE31" s="41" t="str">
        <f t="shared" si="14"/>
        <v>J</v>
      </c>
      <c r="AF31" s="79">
        <v>1</v>
      </c>
      <c r="AG31" s="50" t="s">
        <v>56</v>
      </c>
      <c r="AH31" s="50" t="str">
        <f t="shared" si="15"/>
        <v>o. Wert.</v>
      </c>
      <c r="AI31" s="61">
        <f t="shared" si="16"/>
        <v>0</v>
      </c>
      <c r="AJ31" s="49" t="str">
        <f t="shared" si="17"/>
        <v xml:space="preserve"> / </v>
      </c>
      <c r="AK31" s="27">
        <v>0</v>
      </c>
      <c r="AL31" s="62" t="str">
        <f t="shared" si="18"/>
        <v>-</v>
      </c>
      <c r="AM31" s="38" t="str">
        <f t="shared" si="19"/>
        <v>N</v>
      </c>
      <c r="AN31" s="79">
        <v>2</v>
      </c>
      <c r="AO31" s="87" t="s">
        <v>56</v>
      </c>
      <c r="AP31" s="50" t="str">
        <f t="shared" si="20"/>
        <v>o. Wert.</v>
      </c>
      <c r="AQ31" s="61">
        <f t="shared" si="21"/>
        <v>0</v>
      </c>
      <c r="AR31" s="49" t="str">
        <f t="shared" si="22"/>
        <v xml:space="preserve"> / </v>
      </c>
      <c r="AS31" s="27">
        <v>0</v>
      </c>
      <c r="AT31" s="62" t="str">
        <f t="shared" si="23"/>
        <v>-</v>
      </c>
      <c r="AU31" s="41" t="str">
        <f t="shared" si="24"/>
        <v>N</v>
      </c>
      <c r="AV31" s="62">
        <f t="shared" si="25"/>
        <v>100</v>
      </c>
      <c r="AW31" s="62" t="str">
        <f t="shared" si="26"/>
        <v>-</v>
      </c>
      <c r="AX31" s="62">
        <f t="shared" si="27"/>
        <v>69.2</v>
      </c>
      <c r="AY31" s="62" t="str">
        <f t="shared" si="28"/>
        <v>-</v>
      </c>
      <c r="AZ31" s="62" t="str">
        <f t="shared" si="29"/>
        <v>-</v>
      </c>
      <c r="BA31" s="75">
        <f t="shared" si="30"/>
        <v>2</v>
      </c>
      <c r="BB31" s="25">
        <f t="shared" si="31"/>
        <v>100</v>
      </c>
      <c r="BC31" s="25" t="str">
        <f t="shared" si="32"/>
        <v>-</v>
      </c>
      <c r="BD31" s="25">
        <f t="shared" si="33"/>
        <v>69.2</v>
      </c>
      <c r="BE31" s="25" t="str">
        <f t="shared" si="34"/>
        <v>-</v>
      </c>
      <c r="BF31" s="25" t="str">
        <f t="shared" si="35"/>
        <v>-</v>
      </c>
      <c r="BG31" s="88">
        <f t="shared" si="36"/>
        <v>2</v>
      </c>
      <c r="BH31" s="25">
        <f t="shared" si="37"/>
        <v>100</v>
      </c>
      <c r="BI31" s="25" t="str">
        <f t="shared" si="38"/>
        <v>-</v>
      </c>
      <c r="BJ31" s="25">
        <f t="shared" si="39"/>
        <v>69.2</v>
      </c>
      <c r="BK31" s="25" t="str">
        <f t="shared" si="40"/>
        <v>-</v>
      </c>
      <c r="BL31" s="25" t="str">
        <f t="shared" si="41"/>
        <v>-</v>
      </c>
      <c r="BM31" s="76">
        <f t="shared" si="42"/>
        <v>2</v>
      </c>
      <c r="BN31" s="93">
        <f t="shared" si="43"/>
        <v>2</v>
      </c>
      <c r="BO31" s="63">
        <f t="shared" si="44"/>
        <v>169.2</v>
      </c>
      <c r="BP31" s="51">
        <v>0</v>
      </c>
      <c r="BQ31" s="71">
        <f t="shared" si="45"/>
        <v>108</v>
      </c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</row>
    <row r="32" spans="1:90" customFormat="1" x14ac:dyDescent="0.2">
      <c r="A32" s="51"/>
      <c r="B32" s="59" t="s">
        <v>10</v>
      </c>
      <c r="C32" s="48" t="s">
        <v>80</v>
      </c>
      <c r="D32" s="25" t="s">
        <v>92</v>
      </c>
      <c r="E32" s="98">
        <v>112</v>
      </c>
      <c r="F32" s="99">
        <v>112</v>
      </c>
      <c r="G32" s="100" t="s">
        <v>8</v>
      </c>
      <c r="H32" s="79">
        <v>2</v>
      </c>
      <c r="I32" s="50">
        <v>0.70787037037037004</v>
      </c>
      <c r="J32" s="50">
        <f t="shared" si="0"/>
        <v>5.2314814814814002E-2</v>
      </c>
      <c r="K32" s="61">
        <f t="shared" si="1"/>
        <v>4.5890188434047401E-2</v>
      </c>
      <c r="L32" s="49">
        <f t="shared" si="2"/>
        <v>130</v>
      </c>
      <c r="M32" s="27">
        <v>14</v>
      </c>
      <c r="N32" s="62">
        <f t="shared" si="3"/>
        <v>23.5</v>
      </c>
      <c r="O32" s="41" t="str">
        <f t="shared" si="4"/>
        <v>J</v>
      </c>
      <c r="P32" s="79">
        <v>2</v>
      </c>
      <c r="Q32" s="50" t="s">
        <v>56</v>
      </c>
      <c r="R32" s="50" t="str">
        <f t="shared" si="5"/>
        <v>o. Wert.</v>
      </c>
      <c r="S32" s="61">
        <f t="shared" si="6"/>
        <v>0</v>
      </c>
      <c r="T32" s="49" t="str">
        <f t="shared" si="7"/>
        <v xml:space="preserve"> / </v>
      </c>
      <c r="U32" s="27">
        <v>0</v>
      </c>
      <c r="V32" s="62" t="str">
        <f t="shared" si="8"/>
        <v>-</v>
      </c>
      <c r="W32" s="41" t="str">
        <f t="shared" si="9"/>
        <v>N</v>
      </c>
      <c r="X32" s="79">
        <v>2</v>
      </c>
      <c r="Y32" s="50" t="s">
        <v>56</v>
      </c>
      <c r="Z32" s="50" t="str">
        <f t="shared" si="10"/>
        <v>o. Wert.</v>
      </c>
      <c r="AA32" s="61">
        <f t="shared" si="11"/>
        <v>0</v>
      </c>
      <c r="AB32" s="49" t="str">
        <f t="shared" si="12"/>
        <v xml:space="preserve"> / </v>
      </c>
      <c r="AC32" s="27">
        <v>0</v>
      </c>
      <c r="AD32" s="62" t="str">
        <f t="shared" si="13"/>
        <v>-</v>
      </c>
      <c r="AE32" s="41" t="str">
        <f t="shared" si="14"/>
        <v>N</v>
      </c>
      <c r="AF32" s="79">
        <v>1</v>
      </c>
      <c r="AG32" s="50" t="s">
        <v>56</v>
      </c>
      <c r="AH32" s="50" t="str">
        <f t="shared" si="15"/>
        <v>o. Wert.</v>
      </c>
      <c r="AI32" s="61">
        <f t="shared" si="16"/>
        <v>0</v>
      </c>
      <c r="AJ32" s="49" t="str">
        <f t="shared" si="17"/>
        <v xml:space="preserve"> / </v>
      </c>
      <c r="AK32" s="27">
        <v>0</v>
      </c>
      <c r="AL32" s="62" t="str">
        <f t="shared" si="18"/>
        <v>-</v>
      </c>
      <c r="AM32" s="38" t="str">
        <f t="shared" si="19"/>
        <v>N</v>
      </c>
      <c r="AN32" s="79">
        <v>2</v>
      </c>
      <c r="AO32" s="87" t="s">
        <v>56</v>
      </c>
      <c r="AP32" s="50" t="str">
        <f t="shared" si="20"/>
        <v>o. Wert.</v>
      </c>
      <c r="AQ32" s="61">
        <f t="shared" si="21"/>
        <v>0</v>
      </c>
      <c r="AR32" s="49" t="str">
        <f t="shared" si="22"/>
        <v xml:space="preserve"> / </v>
      </c>
      <c r="AS32" s="27">
        <v>0</v>
      </c>
      <c r="AT32" s="62" t="str">
        <f t="shared" si="23"/>
        <v>-</v>
      </c>
      <c r="AU32" s="41" t="str">
        <f t="shared" si="24"/>
        <v>N</v>
      </c>
      <c r="AV32" s="62">
        <f t="shared" si="25"/>
        <v>23.5</v>
      </c>
      <c r="AW32" s="62" t="str">
        <f t="shared" si="26"/>
        <v>-</v>
      </c>
      <c r="AX32" s="62" t="str">
        <f t="shared" si="27"/>
        <v>-</v>
      </c>
      <c r="AY32" s="62" t="str">
        <f t="shared" si="28"/>
        <v>-</v>
      </c>
      <c r="AZ32" s="62" t="str">
        <f t="shared" si="29"/>
        <v>-</v>
      </c>
      <c r="BA32" s="75">
        <f t="shared" si="30"/>
        <v>1</v>
      </c>
      <c r="BB32" s="25">
        <f t="shared" si="31"/>
        <v>23.5</v>
      </c>
      <c r="BC32" s="25" t="str">
        <f t="shared" si="32"/>
        <v>-</v>
      </c>
      <c r="BD32" s="25" t="str">
        <f t="shared" si="33"/>
        <v>-</v>
      </c>
      <c r="BE32" s="25" t="str">
        <f t="shared" si="34"/>
        <v>-</v>
      </c>
      <c r="BF32" s="25" t="str">
        <f t="shared" si="35"/>
        <v>-</v>
      </c>
      <c r="BG32" s="88">
        <f t="shared" si="36"/>
        <v>1</v>
      </c>
      <c r="BH32" s="25">
        <f t="shared" si="37"/>
        <v>23.5</v>
      </c>
      <c r="BI32" s="25" t="str">
        <f t="shared" si="38"/>
        <v>-</v>
      </c>
      <c r="BJ32" s="25" t="str">
        <f t="shared" si="39"/>
        <v>-</v>
      </c>
      <c r="BK32" s="25" t="str">
        <f t="shared" si="40"/>
        <v>-</v>
      </c>
      <c r="BL32" s="25" t="str">
        <f t="shared" si="41"/>
        <v>-</v>
      </c>
      <c r="BM32" s="76">
        <f t="shared" si="42"/>
        <v>1</v>
      </c>
      <c r="BN32" s="93">
        <f t="shared" si="43"/>
        <v>1</v>
      </c>
      <c r="BO32" s="63">
        <f t="shared" si="44"/>
        <v>23.5</v>
      </c>
      <c r="BP32" s="51">
        <v>0</v>
      </c>
      <c r="BQ32" s="71">
        <f t="shared" si="45"/>
        <v>118</v>
      </c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</row>
    <row r="33" spans="1:90" s="94" customFormat="1" x14ac:dyDescent="0.2">
      <c r="A33" s="51"/>
      <c r="B33" s="59">
        <v>195</v>
      </c>
      <c r="C33" s="48" t="s">
        <v>68</v>
      </c>
      <c r="D33" s="25" t="s">
        <v>98</v>
      </c>
      <c r="E33" s="98">
        <v>112</v>
      </c>
      <c r="F33" s="99">
        <v>112</v>
      </c>
      <c r="G33" s="100" t="s">
        <v>8</v>
      </c>
      <c r="H33" s="79">
        <v>2</v>
      </c>
      <c r="I33" s="50">
        <v>0.70776620370370402</v>
      </c>
      <c r="J33" s="50">
        <f t="shared" si="0"/>
        <v>5.2210648148147999E-2</v>
      </c>
      <c r="K33" s="61">
        <f t="shared" si="1"/>
        <v>4.5798814165042098E-2</v>
      </c>
      <c r="L33" s="49">
        <f t="shared" si="2"/>
        <v>130</v>
      </c>
      <c r="M33" s="27">
        <v>13</v>
      </c>
      <c r="N33" s="62">
        <f t="shared" si="3"/>
        <v>29.4</v>
      </c>
      <c r="O33" s="41" t="str">
        <f t="shared" si="4"/>
        <v>J</v>
      </c>
      <c r="P33" s="79">
        <v>2</v>
      </c>
      <c r="Q33" s="50" t="s">
        <v>56</v>
      </c>
      <c r="R33" s="50" t="str">
        <f t="shared" si="5"/>
        <v>o. Wert.</v>
      </c>
      <c r="S33" s="61">
        <f t="shared" si="6"/>
        <v>0</v>
      </c>
      <c r="T33" s="49" t="str">
        <f t="shared" si="7"/>
        <v xml:space="preserve"> / </v>
      </c>
      <c r="U33" s="27">
        <v>0</v>
      </c>
      <c r="V33" s="62" t="str">
        <f t="shared" si="8"/>
        <v>-</v>
      </c>
      <c r="W33" s="41" t="str">
        <f t="shared" si="9"/>
        <v>N</v>
      </c>
      <c r="X33" s="79">
        <v>2</v>
      </c>
      <c r="Y33" s="50" t="s">
        <v>56</v>
      </c>
      <c r="Z33" s="50" t="str">
        <f t="shared" si="10"/>
        <v>o. Wert.</v>
      </c>
      <c r="AA33" s="61">
        <f t="shared" si="11"/>
        <v>0</v>
      </c>
      <c r="AB33" s="49" t="str">
        <f t="shared" si="12"/>
        <v xml:space="preserve"> / </v>
      </c>
      <c r="AC33" s="27">
        <v>0</v>
      </c>
      <c r="AD33" s="62" t="str">
        <f t="shared" si="13"/>
        <v>-</v>
      </c>
      <c r="AE33" s="41" t="str">
        <f t="shared" si="14"/>
        <v>N</v>
      </c>
      <c r="AF33" s="79">
        <v>1</v>
      </c>
      <c r="AG33" s="50" t="s">
        <v>56</v>
      </c>
      <c r="AH33" s="50" t="str">
        <f t="shared" si="15"/>
        <v>o. Wert.</v>
      </c>
      <c r="AI33" s="61">
        <f t="shared" si="16"/>
        <v>0</v>
      </c>
      <c r="AJ33" s="49" t="str">
        <f t="shared" si="17"/>
        <v xml:space="preserve"> / </v>
      </c>
      <c r="AK33" s="27">
        <v>0</v>
      </c>
      <c r="AL33" s="62" t="str">
        <f t="shared" si="18"/>
        <v>-</v>
      </c>
      <c r="AM33" s="38" t="str">
        <f t="shared" si="19"/>
        <v>N</v>
      </c>
      <c r="AN33" s="79">
        <v>2</v>
      </c>
      <c r="AO33" s="87" t="s">
        <v>56</v>
      </c>
      <c r="AP33" s="50" t="str">
        <f t="shared" si="20"/>
        <v>o. Wert.</v>
      </c>
      <c r="AQ33" s="61">
        <f t="shared" si="21"/>
        <v>0</v>
      </c>
      <c r="AR33" s="49" t="str">
        <f t="shared" si="22"/>
        <v xml:space="preserve"> / </v>
      </c>
      <c r="AS33" s="27">
        <v>0</v>
      </c>
      <c r="AT33" s="62" t="str">
        <f t="shared" si="23"/>
        <v>-</v>
      </c>
      <c r="AU33" s="41" t="str">
        <f t="shared" si="24"/>
        <v>N</v>
      </c>
      <c r="AV33" s="62">
        <f t="shared" si="25"/>
        <v>29.4</v>
      </c>
      <c r="AW33" s="62" t="str">
        <f t="shared" si="26"/>
        <v>-</v>
      </c>
      <c r="AX33" s="62" t="str">
        <f t="shared" si="27"/>
        <v>-</v>
      </c>
      <c r="AY33" s="62" t="str">
        <f t="shared" si="28"/>
        <v>-</v>
      </c>
      <c r="AZ33" s="62" t="str">
        <f t="shared" si="29"/>
        <v>-</v>
      </c>
      <c r="BA33" s="75">
        <f t="shared" si="30"/>
        <v>1</v>
      </c>
      <c r="BB33" s="25">
        <f t="shared" si="31"/>
        <v>29.4</v>
      </c>
      <c r="BC33" s="25" t="str">
        <f t="shared" si="32"/>
        <v>-</v>
      </c>
      <c r="BD33" s="25" t="str">
        <f t="shared" si="33"/>
        <v>-</v>
      </c>
      <c r="BE33" s="25" t="str">
        <f t="shared" si="34"/>
        <v>-</v>
      </c>
      <c r="BF33" s="25" t="str">
        <f t="shared" si="35"/>
        <v>-</v>
      </c>
      <c r="BG33" s="88">
        <f t="shared" si="36"/>
        <v>1</v>
      </c>
      <c r="BH33" s="25">
        <f t="shared" si="37"/>
        <v>29.4</v>
      </c>
      <c r="BI33" s="25" t="str">
        <f t="shared" si="38"/>
        <v>-</v>
      </c>
      <c r="BJ33" s="25" t="str">
        <f t="shared" si="39"/>
        <v>-</v>
      </c>
      <c r="BK33" s="25" t="str">
        <f t="shared" si="40"/>
        <v>-</v>
      </c>
      <c r="BL33" s="25" t="str">
        <f t="shared" si="41"/>
        <v>-</v>
      </c>
      <c r="BM33" s="76">
        <f t="shared" si="42"/>
        <v>1</v>
      </c>
      <c r="BN33" s="93">
        <f t="shared" si="43"/>
        <v>1</v>
      </c>
      <c r="BO33" s="63">
        <f t="shared" si="44"/>
        <v>29.4</v>
      </c>
      <c r="BP33" s="51">
        <v>0</v>
      </c>
      <c r="BQ33" s="71">
        <f t="shared" si="45"/>
        <v>118</v>
      </c>
      <c r="BR33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</row>
    <row r="34" spans="1:90" customFormat="1" x14ac:dyDescent="0.2">
      <c r="A34" s="51"/>
      <c r="B34" s="59">
        <v>53595</v>
      </c>
      <c r="C34" s="48" t="s">
        <v>41</v>
      </c>
      <c r="D34" s="25" t="s">
        <v>111</v>
      </c>
      <c r="E34" s="98">
        <v>115</v>
      </c>
      <c r="F34" s="99">
        <f>E34</f>
        <v>115</v>
      </c>
      <c r="G34" s="100" t="s">
        <v>7</v>
      </c>
      <c r="H34" s="79">
        <v>0</v>
      </c>
      <c r="I34" s="50" t="s">
        <v>56</v>
      </c>
      <c r="J34" s="50" t="str">
        <f t="shared" si="0"/>
        <v>o. Wert.</v>
      </c>
      <c r="K34" s="61">
        <f t="shared" si="1"/>
        <v>0</v>
      </c>
      <c r="L34" s="49" t="str">
        <f t="shared" si="2"/>
        <v xml:space="preserve"> / </v>
      </c>
      <c r="M34" s="27">
        <v>0</v>
      </c>
      <c r="N34" s="62" t="str">
        <f t="shared" si="3"/>
        <v>-</v>
      </c>
      <c r="O34" s="41" t="str">
        <f t="shared" si="4"/>
        <v>N</v>
      </c>
      <c r="P34" s="79">
        <v>0</v>
      </c>
      <c r="Q34" s="50" t="s">
        <v>56</v>
      </c>
      <c r="R34" s="50" t="str">
        <f t="shared" si="5"/>
        <v>o. Wert.</v>
      </c>
      <c r="S34" s="61">
        <f t="shared" si="6"/>
        <v>0</v>
      </c>
      <c r="T34" s="49" t="str">
        <f t="shared" si="7"/>
        <v xml:space="preserve"> / </v>
      </c>
      <c r="U34" s="27">
        <v>0</v>
      </c>
      <c r="V34" s="62" t="str">
        <f t="shared" si="8"/>
        <v>-</v>
      </c>
      <c r="W34" s="41" t="str">
        <f t="shared" si="9"/>
        <v>N</v>
      </c>
      <c r="X34" s="79">
        <v>0</v>
      </c>
      <c r="Y34" s="50">
        <v>0.70657407407407402</v>
      </c>
      <c r="Z34" s="50">
        <f t="shared" si="10"/>
        <v>4.8935185185184998E-2</v>
      </c>
      <c r="AA34" s="61">
        <f t="shared" si="11"/>
        <v>4.2552334943639102E-2</v>
      </c>
      <c r="AB34" s="49">
        <f t="shared" si="12"/>
        <v>118</v>
      </c>
      <c r="AC34" s="27">
        <v>3</v>
      </c>
      <c r="AD34" s="62">
        <f t="shared" si="13"/>
        <v>84.6</v>
      </c>
      <c r="AE34" s="41" t="str">
        <f t="shared" si="14"/>
        <v>J</v>
      </c>
      <c r="AF34" s="79">
        <v>0</v>
      </c>
      <c r="AG34" s="50" t="s">
        <v>56</v>
      </c>
      <c r="AH34" s="50" t="str">
        <f t="shared" si="15"/>
        <v>o. Wert.</v>
      </c>
      <c r="AI34" s="61">
        <f t="shared" si="16"/>
        <v>0</v>
      </c>
      <c r="AJ34" s="49" t="str">
        <f t="shared" si="17"/>
        <v xml:space="preserve"> / </v>
      </c>
      <c r="AK34" s="27">
        <v>0</v>
      </c>
      <c r="AL34" s="62" t="str">
        <f t="shared" si="18"/>
        <v>-</v>
      </c>
      <c r="AM34" s="38" t="str">
        <f t="shared" si="19"/>
        <v>N</v>
      </c>
      <c r="AN34" s="79">
        <v>0</v>
      </c>
      <c r="AO34" s="87" t="s">
        <v>56</v>
      </c>
      <c r="AP34" s="50" t="str">
        <f t="shared" si="20"/>
        <v>o. Wert.</v>
      </c>
      <c r="AQ34" s="61">
        <f t="shared" si="21"/>
        <v>0</v>
      </c>
      <c r="AR34" s="49" t="str">
        <f t="shared" si="22"/>
        <v xml:space="preserve"> / </v>
      </c>
      <c r="AS34" s="27">
        <v>0</v>
      </c>
      <c r="AT34" s="62" t="str">
        <f t="shared" si="23"/>
        <v>-</v>
      </c>
      <c r="AU34" s="41" t="str">
        <f t="shared" si="24"/>
        <v>N</v>
      </c>
      <c r="AV34" s="62" t="str">
        <f t="shared" si="25"/>
        <v>-</v>
      </c>
      <c r="AW34" s="62" t="str">
        <f t="shared" si="26"/>
        <v>-</v>
      </c>
      <c r="AX34" s="62">
        <f t="shared" si="27"/>
        <v>84.6</v>
      </c>
      <c r="AY34" s="62" t="str">
        <f t="shared" si="28"/>
        <v>-</v>
      </c>
      <c r="AZ34" s="62" t="str">
        <f t="shared" si="29"/>
        <v>-</v>
      </c>
      <c r="BA34" s="75">
        <f t="shared" si="30"/>
        <v>1</v>
      </c>
      <c r="BB34" s="25" t="str">
        <f t="shared" si="31"/>
        <v>-</v>
      </c>
      <c r="BC34" s="25" t="str">
        <f t="shared" si="32"/>
        <v>-</v>
      </c>
      <c r="BD34" s="25">
        <f t="shared" si="33"/>
        <v>84.6</v>
      </c>
      <c r="BE34" s="25" t="str">
        <f t="shared" si="34"/>
        <v>-</v>
      </c>
      <c r="BF34" s="25" t="str">
        <f t="shared" si="35"/>
        <v>-</v>
      </c>
      <c r="BG34" s="88">
        <f t="shared" si="36"/>
        <v>1</v>
      </c>
      <c r="BH34" s="25" t="str">
        <f t="shared" si="37"/>
        <v>-</v>
      </c>
      <c r="BI34" s="25" t="str">
        <f t="shared" si="38"/>
        <v>-</v>
      </c>
      <c r="BJ34" s="25">
        <f t="shared" si="39"/>
        <v>84.6</v>
      </c>
      <c r="BK34" s="25" t="str">
        <f t="shared" si="40"/>
        <v>-</v>
      </c>
      <c r="BL34" s="25" t="str">
        <f t="shared" si="41"/>
        <v>-</v>
      </c>
      <c r="BM34" s="76">
        <f t="shared" si="42"/>
        <v>1</v>
      </c>
      <c r="BN34" s="93">
        <f t="shared" si="43"/>
        <v>1</v>
      </c>
      <c r="BO34" s="63">
        <f t="shared" si="44"/>
        <v>84.6</v>
      </c>
      <c r="BP34" s="51">
        <v>0</v>
      </c>
      <c r="BQ34" s="71">
        <f t="shared" si="45"/>
        <v>116</v>
      </c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</row>
    <row r="35" spans="1:90" customFormat="1" x14ac:dyDescent="0.2">
      <c r="A35" s="51"/>
      <c r="B35" s="59" t="s">
        <v>10</v>
      </c>
      <c r="C35" s="48" t="s">
        <v>130</v>
      </c>
      <c r="D35" s="25" t="s">
        <v>121</v>
      </c>
      <c r="E35" s="98">
        <v>114</v>
      </c>
      <c r="F35" s="99">
        <v>114</v>
      </c>
      <c r="G35" s="100" t="s">
        <v>8</v>
      </c>
      <c r="H35" s="79">
        <v>0</v>
      </c>
      <c r="I35" s="50" t="s">
        <v>56</v>
      </c>
      <c r="J35" s="50" t="str">
        <f t="shared" si="0"/>
        <v>o. Wert.</v>
      </c>
      <c r="K35" s="61">
        <f t="shared" si="1"/>
        <v>0</v>
      </c>
      <c r="L35" s="49" t="str">
        <f t="shared" si="2"/>
        <v xml:space="preserve"> / </v>
      </c>
      <c r="M35" s="27">
        <v>0</v>
      </c>
      <c r="N35" s="62" t="str">
        <f t="shared" si="3"/>
        <v>-</v>
      </c>
      <c r="O35" s="41" t="str">
        <f t="shared" si="4"/>
        <v>N</v>
      </c>
      <c r="P35" s="79">
        <v>2</v>
      </c>
      <c r="Q35" s="50">
        <v>5.0509259259259302E-2</v>
      </c>
      <c r="R35" s="50">
        <f t="shared" si="5"/>
        <v>5.0509259259259302E-2</v>
      </c>
      <c r="S35" s="61">
        <f t="shared" si="6"/>
        <v>4.3542464878671798E-2</v>
      </c>
      <c r="T35" s="49">
        <f t="shared" si="7"/>
        <v>157</v>
      </c>
      <c r="U35" s="27">
        <v>13</v>
      </c>
      <c r="V35" s="62">
        <f t="shared" si="8"/>
        <v>7.7</v>
      </c>
      <c r="W35" s="41" t="str">
        <f t="shared" si="9"/>
        <v>J</v>
      </c>
      <c r="X35" s="79">
        <v>0</v>
      </c>
      <c r="Y35" s="50" t="s">
        <v>56</v>
      </c>
      <c r="Z35" s="50" t="str">
        <f t="shared" si="10"/>
        <v>o. Wert.</v>
      </c>
      <c r="AA35" s="61">
        <f t="shared" si="11"/>
        <v>0</v>
      </c>
      <c r="AB35" s="49" t="str">
        <f t="shared" si="12"/>
        <v xml:space="preserve"> / </v>
      </c>
      <c r="AC35" s="27">
        <v>0</v>
      </c>
      <c r="AD35" s="62" t="str">
        <f t="shared" si="13"/>
        <v>-</v>
      </c>
      <c r="AE35" s="41" t="str">
        <f t="shared" si="14"/>
        <v>N</v>
      </c>
      <c r="AF35" s="79">
        <v>1</v>
      </c>
      <c r="AG35" s="50" t="s">
        <v>56</v>
      </c>
      <c r="AH35" s="50" t="str">
        <f t="shared" si="15"/>
        <v>o. Wert.</v>
      </c>
      <c r="AI35" s="61">
        <f t="shared" si="16"/>
        <v>0</v>
      </c>
      <c r="AJ35" s="49" t="str">
        <f t="shared" si="17"/>
        <v xml:space="preserve"> / </v>
      </c>
      <c r="AK35" s="27">
        <v>0</v>
      </c>
      <c r="AL35" s="62" t="str">
        <f t="shared" si="18"/>
        <v>-</v>
      </c>
      <c r="AM35" s="38" t="str">
        <f t="shared" si="19"/>
        <v>N</v>
      </c>
      <c r="AN35" s="79">
        <v>0</v>
      </c>
      <c r="AO35" s="87" t="s">
        <v>56</v>
      </c>
      <c r="AP35" s="50" t="str">
        <f t="shared" si="20"/>
        <v>o. Wert.</v>
      </c>
      <c r="AQ35" s="61">
        <f t="shared" si="21"/>
        <v>0</v>
      </c>
      <c r="AR35" s="49" t="str">
        <f t="shared" si="22"/>
        <v xml:space="preserve"> / </v>
      </c>
      <c r="AS35" s="27">
        <v>0</v>
      </c>
      <c r="AT35" s="62" t="str">
        <f t="shared" si="23"/>
        <v>-</v>
      </c>
      <c r="AU35" s="41" t="str">
        <f t="shared" si="24"/>
        <v>N</v>
      </c>
      <c r="AV35" s="62" t="str">
        <f t="shared" si="25"/>
        <v>-</v>
      </c>
      <c r="AW35" s="62">
        <f t="shared" si="26"/>
        <v>7.7</v>
      </c>
      <c r="AX35" s="62" t="str">
        <f t="shared" si="27"/>
        <v>-</v>
      </c>
      <c r="AY35" s="62" t="str">
        <f t="shared" si="28"/>
        <v>-</v>
      </c>
      <c r="AZ35" s="62" t="str">
        <f t="shared" si="29"/>
        <v>-</v>
      </c>
      <c r="BA35" s="75">
        <f t="shared" si="30"/>
        <v>1</v>
      </c>
      <c r="BB35" s="25" t="str">
        <f t="shared" si="31"/>
        <v>-</v>
      </c>
      <c r="BC35" s="25">
        <f t="shared" si="32"/>
        <v>7.7</v>
      </c>
      <c r="BD35" s="25" t="str">
        <f t="shared" si="33"/>
        <v>-</v>
      </c>
      <c r="BE35" s="25" t="str">
        <f t="shared" si="34"/>
        <v>-</v>
      </c>
      <c r="BF35" s="25" t="str">
        <f t="shared" si="35"/>
        <v>-</v>
      </c>
      <c r="BG35" s="88">
        <f t="shared" si="36"/>
        <v>1</v>
      </c>
      <c r="BH35" s="25" t="str">
        <f t="shared" si="37"/>
        <v>-</v>
      </c>
      <c r="BI35" s="25">
        <f t="shared" si="38"/>
        <v>7.7</v>
      </c>
      <c r="BJ35" s="25" t="str">
        <f t="shared" si="39"/>
        <v>-</v>
      </c>
      <c r="BK35" s="25" t="str">
        <f t="shared" si="40"/>
        <v>-</v>
      </c>
      <c r="BL35" s="25" t="str">
        <f t="shared" si="41"/>
        <v>-</v>
      </c>
      <c r="BM35" s="76">
        <f t="shared" si="42"/>
        <v>1</v>
      </c>
      <c r="BN35" s="93">
        <f t="shared" si="43"/>
        <v>1</v>
      </c>
      <c r="BO35" s="63">
        <f t="shared" si="44"/>
        <v>7.7</v>
      </c>
      <c r="BP35" s="51">
        <v>0</v>
      </c>
      <c r="BQ35" s="71">
        <f t="shared" si="45"/>
        <v>128</v>
      </c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</row>
    <row r="36" spans="1:90" customFormat="1" x14ac:dyDescent="0.2">
      <c r="A36" s="51"/>
      <c r="B36" s="59">
        <v>1587</v>
      </c>
      <c r="C36" s="48" t="s">
        <v>59</v>
      </c>
      <c r="D36" s="25" t="s">
        <v>93</v>
      </c>
      <c r="E36" s="98">
        <v>106</v>
      </c>
      <c r="F36" s="99">
        <f>E36</f>
        <v>106</v>
      </c>
      <c r="G36" s="100" t="s">
        <v>7</v>
      </c>
      <c r="H36" s="79">
        <v>2</v>
      </c>
      <c r="I36" s="50">
        <v>0.70204861111111105</v>
      </c>
      <c r="J36" s="50">
        <f t="shared" si="0"/>
        <v>4.64930555555551E-2</v>
      </c>
      <c r="K36" s="61">
        <f t="shared" si="1"/>
        <v>4.3049125514402903E-2</v>
      </c>
      <c r="L36" s="49">
        <f t="shared" si="2"/>
        <v>115</v>
      </c>
      <c r="M36" s="27">
        <v>8</v>
      </c>
      <c r="N36" s="62">
        <f t="shared" si="3"/>
        <v>58.8</v>
      </c>
      <c r="O36" s="41" t="str">
        <f t="shared" si="4"/>
        <v>J</v>
      </c>
      <c r="P36" s="79">
        <v>2</v>
      </c>
      <c r="Q36" s="50" t="s">
        <v>56</v>
      </c>
      <c r="R36" s="50" t="str">
        <f t="shared" si="5"/>
        <v>o. Wert.</v>
      </c>
      <c r="S36" s="61">
        <f t="shared" si="6"/>
        <v>0</v>
      </c>
      <c r="T36" s="49" t="str">
        <f t="shared" si="7"/>
        <v xml:space="preserve"> / </v>
      </c>
      <c r="U36" s="27">
        <v>0</v>
      </c>
      <c r="V36" s="62" t="str">
        <f t="shared" si="8"/>
        <v>-</v>
      </c>
      <c r="W36" s="41" t="str">
        <f t="shared" si="9"/>
        <v>N</v>
      </c>
      <c r="X36" s="79">
        <v>2</v>
      </c>
      <c r="Y36" s="50" t="s">
        <v>56</v>
      </c>
      <c r="Z36" s="50" t="str">
        <f t="shared" si="10"/>
        <v>o. Wert.</v>
      </c>
      <c r="AA36" s="61">
        <f t="shared" si="11"/>
        <v>0</v>
      </c>
      <c r="AB36" s="49" t="str">
        <f t="shared" si="12"/>
        <v xml:space="preserve"> / </v>
      </c>
      <c r="AC36" s="27">
        <v>0</v>
      </c>
      <c r="AD36" s="62" t="str">
        <f t="shared" si="13"/>
        <v>-</v>
      </c>
      <c r="AE36" s="41" t="str">
        <f t="shared" si="14"/>
        <v>N</v>
      </c>
      <c r="AF36" s="79">
        <v>1</v>
      </c>
      <c r="AG36" s="50" t="s">
        <v>56</v>
      </c>
      <c r="AH36" s="50" t="str">
        <f t="shared" si="15"/>
        <v>o. Wert.</v>
      </c>
      <c r="AI36" s="61">
        <f t="shared" si="16"/>
        <v>0</v>
      </c>
      <c r="AJ36" s="49" t="str">
        <f t="shared" si="17"/>
        <v xml:space="preserve"> / </v>
      </c>
      <c r="AK36" s="27">
        <v>0</v>
      </c>
      <c r="AL36" s="62" t="str">
        <f t="shared" si="18"/>
        <v>-</v>
      </c>
      <c r="AM36" s="38" t="str">
        <f t="shared" si="19"/>
        <v>N</v>
      </c>
      <c r="AN36" s="79">
        <v>2</v>
      </c>
      <c r="AO36" s="87" t="s">
        <v>56</v>
      </c>
      <c r="AP36" s="50" t="str">
        <f t="shared" si="20"/>
        <v>o. Wert.</v>
      </c>
      <c r="AQ36" s="61">
        <f t="shared" si="21"/>
        <v>0</v>
      </c>
      <c r="AR36" s="49" t="str">
        <f t="shared" si="22"/>
        <v xml:space="preserve"> / </v>
      </c>
      <c r="AS36" s="27">
        <v>0</v>
      </c>
      <c r="AT36" s="62" t="str">
        <f t="shared" si="23"/>
        <v>-</v>
      </c>
      <c r="AU36" s="41" t="str">
        <f t="shared" si="24"/>
        <v>N</v>
      </c>
      <c r="AV36" s="62">
        <f t="shared" si="25"/>
        <v>58.8</v>
      </c>
      <c r="AW36" s="62" t="str">
        <f t="shared" si="26"/>
        <v>-</v>
      </c>
      <c r="AX36" s="62" t="str">
        <f t="shared" si="27"/>
        <v>-</v>
      </c>
      <c r="AY36" s="62" t="str">
        <f t="shared" si="28"/>
        <v>-</v>
      </c>
      <c r="AZ36" s="62" t="str">
        <f t="shared" si="29"/>
        <v>-</v>
      </c>
      <c r="BA36" s="75">
        <f t="shared" si="30"/>
        <v>1</v>
      </c>
      <c r="BB36" s="25">
        <f t="shared" si="31"/>
        <v>58.8</v>
      </c>
      <c r="BC36" s="25" t="str">
        <f t="shared" si="32"/>
        <v>-</v>
      </c>
      <c r="BD36" s="25" t="str">
        <f t="shared" si="33"/>
        <v>-</v>
      </c>
      <c r="BE36" s="25" t="str">
        <f t="shared" si="34"/>
        <v>-</v>
      </c>
      <c r="BF36" s="25" t="str">
        <f t="shared" si="35"/>
        <v>-</v>
      </c>
      <c r="BG36" s="88">
        <f t="shared" si="36"/>
        <v>1</v>
      </c>
      <c r="BH36" s="25">
        <f t="shared" si="37"/>
        <v>58.8</v>
      </c>
      <c r="BI36" s="25" t="str">
        <f t="shared" si="38"/>
        <v>-</v>
      </c>
      <c r="BJ36" s="25" t="str">
        <f t="shared" si="39"/>
        <v>-</v>
      </c>
      <c r="BK36" s="25" t="str">
        <f t="shared" si="40"/>
        <v>-</v>
      </c>
      <c r="BL36" s="25" t="str">
        <f t="shared" si="41"/>
        <v>-</v>
      </c>
      <c r="BM36" s="76">
        <f t="shared" si="42"/>
        <v>1</v>
      </c>
      <c r="BN36" s="93">
        <f t="shared" si="43"/>
        <v>1</v>
      </c>
      <c r="BO36" s="63">
        <f t="shared" si="44"/>
        <v>58.8</v>
      </c>
      <c r="BP36" s="51">
        <v>0</v>
      </c>
      <c r="BQ36" s="71">
        <f t="shared" si="45"/>
        <v>109</v>
      </c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</row>
    <row r="37" spans="1:90" customFormat="1" x14ac:dyDescent="0.2">
      <c r="A37" s="51"/>
      <c r="B37" s="59">
        <v>485</v>
      </c>
      <c r="C37" s="48" t="s">
        <v>49</v>
      </c>
      <c r="D37" s="25" t="s">
        <v>85</v>
      </c>
      <c r="E37" s="98">
        <v>106</v>
      </c>
      <c r="F37" s="99">
        <f>E37</f>
        <v>106</v>
      </c>
      <c r="G37" s="100" t="s">
        <v>7</v>
      </c>
      <c r="H37" s="79">
        <v>0</v>
      </c>
      <c r="I37" s="50" t="s">
        <v>56</v>
      </c>
      <c r="J37" s="50" t="str">
        <f t="shared" si="0"/>
        <v>o. Wert.</v>
      </c>
      <c r="K37" s="61">
        <f t="shared" si="1"/>
        <v>0</v>
      </c>
      <c r="L37" s="49" t="str">
        <f t="shared" si="2"/>
        <v xml:space="preserve"> / </v>
      </c>
      <c r="M37" s="27">
        <v>0</v>
      </c>
      <c r="N37" s="62" t="str">
        <f t="shared" si="3"/>
        <v>-</v>
      </c>
      <c r="O37" s="41" t="str">
        <f t="shared" si="4"/>
        <v>N</v>
      </c>
      <c r="P37" s="79">
        <v>0</v>
      </c>
      <c r="Q37" s="50">
        <v>3.6504629629629602E-2</v>
      </c>
      <c r="R37" s="50">
        <f t="shared" si="5"/>
        <v>3.6504629629629602E-2</v>
      </c>
      <c r="S37" s="61">
        <f t="shared" si="6"/>
        <v>3.4438329839273203E-2</v>
      </c>
      <c r="T37" s="49">
        <f t="shared" si="7"/>
        <v>114</v>
      </c>
      <c r="U37" s="27">
        <v>5</v>
      </c>
      <c r="V37" s="62">
        <f t="shared" si="8"/>
        <v>69.2</v>
      </c>
      <c r="W37" s="41" t="str">
        <f t="shared" si="9"/>
        <v>J</v>
      </c>
      <c r="X37" s="79">
        <v>0</v>
      </c>
      <c r="Y37" s="50" t="s">
        <v>56</v>
      </c>
      <c r="Z37" s="50" t="str">
        <f t="shared" si="10"/>
        <v>o. Wert.</v>
      </c>
      <c r="AA37" s="61">
        <f t="shared" si="11"/>
        <v>0</v>
      </c>
      <c r="AB37" s="49" t="str">
        <f t="shared" si="12"/>
        <v xml:space="preserve"> / </v>
      </c>
      <c r="AC37" s="27">
        <v>0</v>
      </c>
      <c r="AD37" s="62" t="str">
        <f t="shared" si="13"/>
        <v>-</v>
      </c>
      <c r="AE37" s="41" t="str">
        <f t="shared" si="14"/>
        <v>N</v>
      </c>
      <c r="AF37" s="79">
        <v>0</v>
      </c>
      <c r="AG37" s="50" t="s">
        <v>56</v>
      </c>
      <c r="AH37" s="50" t="str">
        <f t="shared" si="15"/>
        <v>o. Wert.</v>
      </c>
      <c r="AI37" s="61">
        <f t="shared" si="16"/>
        <v>0</v>
      </c>
      <c r="AJ37" s="49" t="str">
        <f t="shared" si="17"/>
        <v xml:space="preserve"> / </v>
      </c>
      <c r="AK37" s="27">
        <v>0</v>
      </c>
      <c r="AL37" s="62" t="str">
        <f t="shared" si="18"/>
        <v>-</v>
      </c>
      <c r="AM37" s="38" t="str">
        <f t="shared" si="19"/>
        <v>N</v>
      </c>
      <c r="AN37" s="79">
        <v>0</v>
      </c>
      <c r="AO37" s="87" t="s">
        <v>56</v>
      </c>
      <c r="AP37" s="50" t="str">
        <f t="shared" si="20"/>
        <v>o. Wert.</v>
      </c>
      <c r="AQ37" s="61">
        <f t="shared" si="21"/>
        <v>0</v>
      </c>
      <c r="AR37" s="49" t="str">
        <f t="shared" si="22"/>
        <v xml:space="preserve"> / </v>
      </c>
      <c r="AS37" s="27">
        <v>0</v>
      </c>
      <c r="AT37" s="62" t="str">
        <f t="shared" si="23"/>
        <v>-</v>
      </c>
      <c r="AU37" s="41" t="str">
        <f t="shared" si="24"/>
        <v>N</v>
      </c>
      <c r="AV37" s="62" t="str">
        <f t="shared" si="25"/>
        <v>-</v>
      </c>
      <c r="AW37" s="62">
        <f t="shared" si="26"/>
        <v>69.2</v>
      </c>
      <c r="AX37" s="62" t="str">
        <f t="shared" si="27"/>
        <v>-</v>
      </c>
      <c r="AY37" s="62" t="str">
        <f t="shared" si="28"/>
        <v>-</v>
      </c>
      <c r="AZ37" s="62" t="str">
        <f t="shared" si="29"/>
        <v>-</v>
      </c>
      <c r="BA37" s="75">
        <f t="shared" si="30"/>
        <v>1</v>
      </c>
      <c r="BB37" s="25" t="str">
        <f t="shared" si="31"/>
        <v>-</v>
      </c>
      <c r="BC37" s="25">
        <f t="shared" si="32"/>
        <v>69.2</v>
      </c>
      <c r="BD37" s="25" t="str">
        <f t="shared" si="33"/>
        <v>-</v>
      </c>
      <c r="BE37" s="25" t="str">
        <f t="shared" si="34"/>
        <v>-</v>
      </c>
      <c r="BF37" s="25" t="str">
        <f t="shared" si="35"/>
        <v>-</v>
      </c>
      <c r="BG37" s="88">
        <f t="shared" si="36"/>
        <v>1</v>
      </c>
      <c r="BH37" s="25" t="str">
        <f t="shared" si="37"/>
        <v>-</v>
      </c>
      <c r="BI37" s="25">
        <f t="shared" si="38"/>
        <v>69.2</v>
      </c>
      <c r="BJ37" s="25" t="str">
        <f t="shared" si="39"/>
        <v>-</v>
      </c>
      <c r="BK37" s="25" t="str">
        <f t="shared" si="40"/>
        <v>-</v>
      </c>
      <c r="BL37" s="25" t="str">
        <f t="shared" si="41"/>
        <v>-</v>
      </c>
      <c r="BM37" s="76">
        <f t="shared" si="42"/>
        <v>1</v>
      </c>
      <c r="BN37" s="93">
        <f t="shared" si="43"/>
        <v>1</v>
      </c>
      <c r="BO37" s="63">
        <f t="shared" si="44"/>
        <v>69.2</v>
      </c>
      <c r="BP37" s="51">
        <v>0</v>
      </c>
      <c r="BQ37" s="71">
        <f t="shared" si="45"/>
        <v>109</v>
      </c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</row>
    <row r="38" spans="1:90" customFormat="1" x14ac:dyDescent="0.2">
      <c r="A38" s="92"/>
      <c r="B38" s="59">
        <v>53301</v>
      </c>
      <c r="C38" s="48" t="s">
        <v>117</v>
      </c>
      <c r="D38" s="25" t="s">
        <v>111</v>
      </c>
      <c r="E38" s="98">
        <v>115</v>
      </c>
      <c r="F38" s="99">
        <f>E38</f>
        <v>115</v>
      </c>
      <c r="G38" s="100" t="s">
        <v>7</v>
      </c>
      <c r="H38" s="79">
        <v>0</v>
      </c>
      <c r="I38" s="50" t="s">
        <v>56</v>
      </c>
      <c r="J38" s="50" t="str">
        <f t="shared" si="0"/>
        <v>o. Wert.</v>
      </c>
      <c r="K38" s="61">
        <f t="shared" si="1"/>
        <v>0</v>
      </c>
      <c r="L38" s="49" t="str">
        <f t="shared" si="2"/>
        <v xml:space="preserve"> / </v>
      </c>
      <c r="M38" s="27">
        <v>0</v>
      </c>
      <c r="N38" s="62" t="str">
        <f t="shared" si="3"/>
        <v>-</v>
      </c>
      <c r="O38" s="41" t="str">
        <f t="shared" si="4"/>
        <v>N</v>
      </c>
      <c r="P38" s="79">
        <v>0</v>
      </c>
      <c r="Q38" s="50">
        <v>3.90277777777778E-2</v>
      </c>
      <c r="R38" s="50">
        <f t="shared" si="5"/>
        <v>3.90277777777778E-2</v>
      </c>
      <c r="S38" s="61">
        <f t="shared" si="6"/>
        <v>3.3937198067632901E-2</v>
      </c>
      <c r="T38" s="49">
        <f t="shared" si="7"/>
        <v>122</v>
      </c>
      <c r="U38" s="27">
        <v>3</v>
      </c>
      <c r="V38" s="62">
        <f t="shared" si="8"/>
        <v>84.6</v>
      </c>
      <c r="W38" s="41" t="str">
        <f t="shared" si="9"/>
        <v>J</v>
      </c>
      <c r="X38" s="79">
        <v>0</v>
      </c>
      <c r="Y38" s="50" t="s">
        <v>56</v>
      </c>
      <c r="Z38" s="50" t="str">
        <f t="shared" si="10"/>
        <v>o. Wert.</v>
      </c>
      <c r="AA38" s="61">
        <f t="shared" si="11"/>
        <v>0</v>
      </c>
      <c r="AB38" s="49" t="str">
        <f t="shared" si="12"/>
        <v xml:space="preserve"> / </v>
      </c>
      <c r="AC38" s="27">
        <v>0</v>
      </c>
      <c r="AD38" s="62" t="str">
        <f t="shared" si="13"/>
        <v>-</v>
      </c>
      <c r="AE38" s="41" t="str">
        <f t="shared" si="14"/>
        <v>N</v>
      </c>
      <c r="AF38" s="79">
        <v>0</v>
      </c>
      <c r="AG38" s="50" t="s">
        <v>56</v>
      </c>
      <c r="AH38" s="50" t="str">
        <f t="shared" si="15"/>
        <v>o. Wert.</v>
      </c>
      <c r="AI38" s="61">
        <f t="shared" si="16"/>
        <v>0</v>
      </c>
      <c r="AJ38" s="49" t="str">
        <f t="shared" si="17"/>
        <v xml:space="preserve"> / </v>
      </c>
      <c r="AK38" s="27">
        <v>0</v>
      </c>
      <c r="AL38" s="62" t="str">
        <f t="shared" si="18"/>
        <v>-</v>
      </c>
      <c r="AM38" s="38" t="str">
        <f t="shared" si="19"/>
        <v>N</v>
      </c>
      <c r="AN38" s="79">
        <v>0</v>
      </c>
      <c r="AO38" s="87" t="s">
        <v>56</v>
      </c>
      <c r="AP38" s="50" t="str">
        <f t="shared" si="20"/>
        <v>o. Wert.</v>
      </c>
      <c r="AQ38" s="61">
        <f t="shared" si="21"/>
        <v>0</v>
      </c>
      <c r="AR38" s="49" t="str">
        <f t="shared" si="22"/>
        <v xml:space="preserve"> / </v>
      </c>
      <c r="AS38" s="27">
        <v>0</v>
      </c>
      <c r="AT38" s="62" t="str">
        <f t="shared" si="23"/>
        <v>-</v>
      </c>
      <c r="AU38" s="41" t="str">
        <f t="shared" si="24"/>
        <v>N</v>
      </c>
      <c r="AV38" s="62" t="str">
        <f t="shared" si="25"/>
        <v>-</v>
      </c>
      <c r="AW38" s="62">
        <f t="shared" si="26"/>
        <v>84.6</v>
      </c>
      <c r="AX38" s="62" t="str">
        <f t="shared" si="27"/>
        <v>-</v>
      </c>
      <c r="AY38" s="62" t="str">
        <f t="shared" si="28"/>
        <v>-</v>
      </c>
      <c r="AZ38" s="62" t="str">
        <f t="shared" si="29"/>
        <v>-</v>
      </c>
      <c r="BA38" s="75">
        <f t="shared" si="30"/>
        <v>1</v>
      </c>
      <c r="BB38" s="25" t="str">
        <f t="shared" si="31"/>
        <v>-</v>
      </c>
      <c r="BC38" s="25">
        <f t="shared" si="32"/>
        <v>84.6</v>
      </c>
      <c r="BD38" s="25" t="str">
        <f t="shared" si="33"/>
        <v>-</v>
      </c>
      <c r="BE38" s="25" t="str">
        <f t="shared" si="34"/>
        <v>-</v>
      </c>
      <c r="BF38" s="25" t="str">
        <f t="shared" si="35"/>
        <v>-</v>
      </c>
      <c r="BG38" s="88">
        <f t="shared" si="36"/>
        <v>1</v>
      </c>
      <c r="BH38" s="25" t="str">
        <f t="shared" si="37"/>
        <v>-</v>
      </c>
      <c r="BI38" s="25">
        <f t="shared" si="38"/>
        <v>84.6</v>
      </c>
      <c r="BJ38" s="25" t="str">
        <f t="shared" si="39"/>
        <v>-</v>
      </c>
      <c r="BK38" s="25" t="str">
        <f t="shared" si="40"/>
        <v>-</v>
      </c>
      <c r="BL38" s="25" t="str">
        <f t="shared" si="41"/>
        <v>-</v>
      </c>
      <c r="BM38" s="76">
        <f t="shared" si="42"/>
        <v>1</v>
      </c>
      <c r="BN38" s="93">
        <f t="shared" si="43"/>
        <v>1</v>
      </c>
      <c r="BO38" s="63">
        <f t="shared" si="44"/>
        <v>84.6</v>
      </c>
      <c r="BP38" s="51">
        <v>0</v>
      </c>
      <c r="BQ38" s="71">
        <f t="shared" si="45"/>
        <v>117</v>
      </c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</row>
    <row r="39" spans="1:90" customFormat="1" ht="13.5" customHeight="1" x14ac:dyDescent="0.2">
      <c r="A39" s="51"/>
      <c r="B39" s="59" t="s">
        <v>54</v>
      </c>
      <c r="C39" s="48" t="s">
        <v>42</v>
      </c>
      <c r="D39" s="25" t="s">
        <v>84</v>
      </c>
      <c r="E39" s="98">
        <v>116</v>
      </c>
      <c r="F39" s="99">
        <f>E39</f>
        <v>116</v>
      </c>
      <c r="G39" s="100" t="s">
        <v>8</v>
      </c>
      <c r="H39" s="79"/>
      <c r="I39" s="50" t="s">
        <v>56</v>
      </c>
      <c r="J39" s="50" t="str">
        <f t="shared" si="0"/>
        <v>o. Wert.</v>
      </c>
      <c r="K39" s="61">
        <f t="shared" si="1"/>
        <v>0</v>
      </c>
      <c r="L39" s="49" t="str">
        <f t="shared" si="2"/>
        <v xml:space="preserve"> / </v>
      </c>
      <c r="M39" s="27">
        <v>0</v>
      </c>
      <c r="N39" s="62" t="str">
        <f t="shared" si="3"/>
        <v>-</v>
      </c>
      <c r="O39" s="41" t="str">
        <f t="shared" si="4"/>
        <v>N</v>
      </c>
      <c r="P39" s="79"/>
      <c r="Q39" s="50" t="s">
        <v>56</v>
      </c>
      <c r="R39" s="50" t="str">
        <f t="shared" si="5"/>
        <v>o. Wert.</v>
      </c>
      <c r="S39" s="61">
        <f t="shared" si="6"/>
        <v>0</v>
      </c>
      <c r="T39" s="49" t="str">
        <f t="shared" si="7"/>
        <v xml:space="preserve"> / </v>
      </c>
      <c r="U39" s="27">
        <v>0</v>
      </c>
      <c r="V39" s="62" t="str">
        <f t="shared" si="8"/>
        <v>-</v>
      </c>
      <c r="W39" s="41" t="str">
        <f t="shared" si="9"/>
        <v>N</v>
      </c>
      <c r="X39" s="105">
        <v>2</v>
      </c>
      <c r="Y39" s="50">
        <v>0.71660879629629604</v>
      </c>
      <c r="Z39" s="50">
        <f t="shared" si="10"/>
        <v>5.8969907407406999E-2</v>
      </c>
      <c r="AA39" s="61">
        <f t="shared" si="11"/>
        <v>4.9974497802887298E-2</v>
      </c>
      <c r="AB39" s="49">
        <f t="shared" si="12"/>
        <v>142</v>
      </c>
      <c r="AC39" s="27">
        <v>7</v>
      </c>
      <c r="AD39" s="62">
        <f t="shared" si="13"/>
        <v>53.8</v>
      </c>
      <c r="AE39" s="41" t="str">
        <f t="shared" si="14"/>
        <v>J</v>
      </c>
      <c r="AF39" s="79">
        <v>0</v>
      </c>
      <c r="AG39" s="50" t="s">
        <v>56</v>
      </c>
      <c r="AH39" s="50" t="str">
        <f t="shared" si="15"/>
        <v>o. Wert.</v>
      </c>
      <c r="AI39" s="61">
        <f t="shared" si="16"/>
        <v>0</v>
      </c>
      <c r="AJ39" s="49" t="str">
        <f t="shared" si="17"/>
        <v xml:space="preserve"> / </v>
      </c>
      <c r="AK39" s="27">
        <v>0</v>
      </c>
      <c r="AL39" s="62" t="str">
        <f t="shared" si="18"/>
        <v>-</v>
      </c>
      <c r="AM39" s="38" t="str">
        <f t="shared" si="19"/>
        <v>N</v>
      </c>
      <c r="AN39" s="79"/>
      <c r="AO39" s="87" t="s">
        <v>56</v>
      </c>
      <c r="AP39" s="50" t="str">
        <f t="shared" si="20"/>
        <v>o. Wert.</v>
      </c>
      <c r="AQ39" s="61">
        <f t="shared" si="21"/>
        <v>0</v>
      </c>
      <c r="AR39" s="49" t="str">
        <f t="shared" si="22"/>
        <v xml:space="preserve"> / </v>
      </c>
      <c r="AS39" s="27">
        <v>0</v>
      </c>
      <c r="AT39" s="62" t="str">
        <f t="shared" si="23"/>
        <v>-</v>
      </c>
      <c r="AU39" s="41" t="str">
        <f t="shared" si="24"/>
        <v>N</v>
      </c>
      <c r="AV39" s="62" t="str">
        <f t="shared" si="25"/>
        <v>-</v>
      </c>
      <c r="AW39" s="62" t="str">
        <f t="shared" si="26"/>
        <v>-</v>
      </c>
      <c r="AX39" s="62">
        <f t="shared" si="27"/>
        <v>53.8</v>
      </c>
      <c r="AY39" s="62" t="str">
        <f t="shared" si="28"/>
        <v>-</v>
      </c>
      <c r="AZ39" s="62" t="str">
        <f t="shared" si="29"/>
        <v>-</v>
      </c>
      <c r="BA39" s="75">
        <f t="shared" si="30"/>
        <v>1</v>
      </c>
      <c r="BB39" s="25" t="str">
        <f t="shared" si="31"/>
        <v>-</v>
      </c>
      <c r="BC39" s="25" t="str">
        <f t="shared" si="32"/>
        <v>-</v>
      </c>
      <c r="BD39" s="25">
        <f t="shared" si="33"/>
        <v>53.8</v>
      </c>
      <c r="BE39" s="25" t="str">
        <f t="shared" si="34"/>
        <v>-</v>
      </c>
      <c r="BF39" s="25" t="str">
        <f t="shared" si="35"/>
        <v>-</v>
      </c>
      <c r="BG39" s="88">
        <f t="shared" si="36"/>
        <v>1</v>
      </c>
      <c r="BH39" s="25" t="str">
        <f t="shared" si="37"/>
        <v>-</v>
      </c>
      <c r="BI39" s="25" t="str">
        <f t="shared" si="38"/>
        <v>-</v>
      </c>
      <c r="BJ39" s="25">
        <f t="shared" si="39"/>
        <v>53.8</v>
      </c>
      <c r="BK39" s="25" t="str">
        <f t="shared" si="40"/>
        <v>-</v>
      </c>
      <c r="BL39" s="25" t="str">
        <f t="shared" si="41"/>
        <v>-</v>
      </c>
      <c r="BM39" s="76">
        <f t="shared" si="42"/>
        <v>1</v>
      </c>
      <c r="BN39" s="93">
        <f t="shared" si="43"/>
        <v>1</v>
      </c>
      <c r="BO39" s="63">
        <f t="shared" si="44"/>
        <v>53.8</v>
      </c>
      <c r="BP39" s="51">
        <v>0</v>
      </c>
      <c r="BQ39" s="71">
        <f t="shared" si="45"/>
        <v>125</v>
      </c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</row>
    <row r="40" spans="1:90" customFormat="1" ht="13.5" customHeight="1" x14ac:dyDescent="0.2">
      <c r="A40" s="51"/>
      <c r="B40" s="59" t="s">
        <v>135</v>
      </c>
      <c r="C40" s="48" t="s">
        <v>64</v>
      </c>
      <c r="D40" s="25" t="s">
        <v>91</v>
      </c>
      <c r="E40" s="98">
        <v>106</v>
      </c>
      <c r="F40" s="99">
        <f>E40</f>
        <v>106</v>
      </c>
      <c r="G40" s="100" t="s">
        <v>7</v>
      </c>
      <c r="H40" s="79">
        <v>2</v>
      </c>
      <c r="I40" s="50">
        <v>0.69961805555555601</v>
      </c>
      <c r="J40" s="50">
        <f t="shared" si="0"/>
        <v>4.4062499999999998E-2</v>
      </c>
      <c r="K40" s="61">
        <f t="shared" si="1"/>
        <v>4.0798611111111098E-2</v>
      </c>
      <c r="L40" s="49">
        <f t="shared" si="2"/>
        <v>109</v>
      </c>
      <c r="M40" s="27">
        <v>3</v>
      </c>
      <c r="N40" s="62">
        <f t="shared" si="3"/>
        <v>88.2</v>
      </c>
      <c r="O40" s="41" t="str">
        <f t="shared" si="4"/>
        <v>J</v>
      </c>
      <c r="P40" s="79">
        <v>2</v>
      </c>
      <c r="Q40" s="50">
        <v>3.6458333333333301E-2</v>
      </c>
      <c r="R40" s="50">
        <f t="shared" si="5"/>
        <v>3.6458333333333301E-2</v>
      </c>
      <c r="S40" s="61">
        <f t="shared" si="6"/>
        <v>3.3757716049382699E-2</v>
      </c>
      <c r="T40" s="49">
        <f t="shared" si="7"/>
        <v>114</v>
      </c>
      <c r="U40" s="27">
        <v>2</v>
      </c>
      <c r="V40" s="62">
        <f t="shared" si="8"/>
        <v>92.3</v>
      </c>
      <c r="W40" s="41" t="str">
        <f t="shared" si="9"/>
        <v>J</v>
      </c>
      <c r="X40" s="79">
        <v>2</v>
      </c>
      <c r="Y40" s="50">
        <v>0.70284722222222196</v>
      </c>
      <c r="Z40" s="50">
        <f t="shared" si="10"/>
        <v>4.5208333333333003E-2</v>
      </c>
      <c r="AA40" s="61">
        <f t="shared" si="11"/>
        <v>4.1859567901234303E-2</v>
      </c>
      <c r="AB40" s="49">
        <f t="shared" si="12"/>
        <v>109</v>
      </c>
      <c r="AC40" s="27">
        <v>2</v>
      </c>
      <c r="AD40" s="62">
        <f t="shared" si="13"/>
        <v>92.3</v>
      </c>
      <c r="AE40" s="41" t="str">
        <f t="shared" si="14"/>
        <v>J</v>
      </c>
      <c r="AF40" s="79">
        <v>1</v>
      </c>
      <c r="AG40" s="50" t="s">
        <v>56</v>
      </c>
      <c r="AH40" s="50" t="str">
        <f t="shared" si="15"/>
        <v>o. Wert.</v>
      </c>
      <c r="AI40" s="61">
        <f t="shared" si="16"/>
        <v>0</v>
      </c>
      <c r="AJ40" s="49" t="str">
        <f t="shared" si="17"/>
        <v xml:space="preserve"> / </v>
      </c>
      <c r="AK40" s="27">
        <v>0</v>
      </c>
      <c r="AL40" s="62" t="str">
        <f t="shared" si="18"/>
        <v>-</v>
      </c>
      <c r="AM40" s="38" t="str">
        <f t="shared" si="19"/>
        <v>N</v>
      </c>
      <c r="AN40" s="79">
        <v>2</v>
      </c>
      <c r="AO40" s="87" t="s">
        <v>56</v>
      </c>
      <c r="AP40" s="50" t="str">
        <f t="shared" si="20"/>
        <v>o. Wert.</v>
      </c>
      <c r="AQ40" s="61">
        <f t="shared" si="21"/>
        <v>0</v>
      </c>
      <c r="AR40" s="49" t="str">
        <f t="shared" si="22"/>
        <v xml:space="preserve"> / </v>
      </c>
      <c r="AS40" s="27">
        <v>0</v>
      </c>
      <c r="AT40" s="62" t="str">
        <f t="shared" si="23"/>
        <v>-</v>
      </c>
      <c r="AU40" s="41" t="str">
        <f t="shared" si="24"/>
        <v>N</v>
      </c>
      <c r="AV40" s="62">
        <f t="shared" si="25"/>
        <v>88.2</v>
      </c>
      <c r="AW40" s="62">
        <f t="shared" si="26"/>
        <v>92.3</v>
      </c>
      <c r="AX40" s="62">
        <f t="shared" si="27"/>
        <v>92.3</v>
      </c>
      <c r="AY40" s="62" t="str">
        <f t="shared" si="28"/>
        <v>-</v>
      </c>
      <c r="AZ40" s="62" t="str">
        <f t="shared" si="29"/>
        <v>-</v>
      </c>
      <c r="BA40" s="75">
        <f t="shared" si="30"/>
        <v>3</v>
      </c>
      <c r="BB40" s="25">
        <f t="shared" si="31"/>
        <v>88.2</v>
      </c>
      <c r="BC40" s="25">
        <f t="shared" si="32"/>
        <v>92.3</v>
      </c>
      <c r="BD40" s="25">
        <f t="shared" si="33"/>
        <v>92.3</v>
      </c>
      <c r="BE40" s="25" t="str">
        <f t="shared" si="34"/>
        <v>-</v>
      </c>
      <c r="BF40" s="25" t="str">
        <f t="shared" si="35"/>
        <v>-</v>
      </c>
      <c r="BG40" s="88">
        <f t="shared" si="36"/>
        <v>3</v>
      </c>
      <c r="BH40" s="25">
        <f t="shared" si="37"/>
        <v>88.2</v>
      </c>
      <c r="BI40" s="25">
        <f t="shared" si="38"/>
        <v>92.3</v>
      </c>
      <c r="BJ40" s="25">
        <f t="shared" si="39"/>
        <v>92.3</v>
      </c>
      <c r="BK40" s="25" t="str">
        <f t="shared" si="40"/>
        <v>-</v>
      </c>
      <c r="BL40" s="25" t="str">
        <f t="shared" si="41"/>
        <v>-</v>
      </c>
      <c r="BM40" s="76">
        <f t="shared" si="42"/>
        <v>3</v>
      </c>
      <c r="BN40" s="93">
        <f t="shared" si="43"/>
        <v>3</v>
      </c>
      <c r="BO40" s="63">
        <f t="shared" si="44"/>
        <v>272.8</v>
      </c>
      <c r="BP40" s="51">
        <v>0</v>
      </c>
      <c r="BQ40" s="71">
        <f t="shared" si="45"/>
        <v>108</v>
      </c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</row>
    <row r="41" spans="1:90" customFormat="1" x14ac:dyDescent="0.2">
      <c r="A41" s="51"/>
      <c r="B41" s="59">
        <v>2629</v>
      </c>
      <c r="C41" s="48" t="s">
        <v>77</v>
      </c>
      <c r="D41" s="25" t="s">
        <v>115</v>
      </c>
      <c r="E41" s="98">
        <v>114</v>
      </c>
      <c r="F41" s="99">
        <v>114</v>
      </c>
      <c r="G41" s="100" t="s">
        <v>8</v>
      </c>
      <c r="H41" s="79">
        <v>0</v>
      </c>
      <c r="I41" s="50" t="s">
        <v>56</v>
      </c>
      <c r="J41" s="50" t="str">
        <f t="shared" si="0"/>
        <v>o. Wert.</v>
      </c>
      <c r="K41" s="61">
        <f t="shared" si="1"/>
        <v>0</v>
      </c>
      <c r="L41" s="49" t="str">
        <f t="shared" si="2"/>
        <v xml:space="preserve"> / </v>
      </c>
      <c r="M41" s="27">
        <v>0</v>
      </c>
      <c r="N41" s="62" t="str">
        <f t="shared" si="3"/>
        <v>-</v>
      </c>
      <c r="O41" s="41" t="str">
        <f t="shared" si="4"/>
        <v>N</v>
      </c>
      <c r="P41" s="79">
        <v>0</v>
      </c>
      <c r="Q41" s="50" t="s">
        <v>56</v>
      </c>
      <c r="R41" s="50" t="str">
        <f t="shared" si="5"/>
        <v>o. Wert.</v>
      </c>
      <c r="S41" s="61">
        <f t="shared" si="6"/>
        <v>0</v>
      </c>
      <c r="T41" s="49" t="str">
        <f t="shared" si="7"/>
        <v xml:space="preserve"> / </v>
      </c>
      <c r="U41" s="27">
        <v>0</v>
      </c>
      <c r="V41" s="62" t="str">
        <f t="shared" si="8"/>
        <v>-</v>
      </c>
      <c r="W41" s="41" t="str">
        <f t="shared" si="9"/>
        <v>N</v>
      </c>
      <c r="X41" s="79">
        <v>0</v>
      </c>
      <c r="Y41" s="80" t="s">
        <v>134</v>
      </c>
      <c r="Z41" s="50">
        <f t="shared" si="10"/>
        <v>0</v>
      </c>
      <c r="AA41" s="61">
        <f t="shared" si="11"/>
        <v>0</v>
      </c>
      <c r="AB41" s="49" t="str">
        <f t="shared" si="12"/>
        <v xml:space="preserve"> / </v>
      </c>
      <c r="AC41" s="27">
        <v>13</v>
      </c>
      <c r="AD41" s="62">
        <f t="shared" si="13"/>
        <v>7.7</v>
      </c>
      <c r="AE41" s="41" t="str">
        <f t="shared" si="14"/>
        <v>J</v>
      </c>
      <c r="AF41" s="79">
        <v>1</v>
      </c>
      <c r="AG41" s="50" t="s">
        <v>56</v>
      </c>
      <c r="AH41" s="50" t="str">
        <f t="shared" si="15"/>
        <v>o. Wert.</v>
      </c>
      <c r="AI41" s="61">
        <f t="shared" si="16"/>
        <v>0</v>
      </c>
      <c r="AJ41" s="49" t="str">
        <f t="shared" si="17"/>
        <v xml:space="preserve"> / </v>
      </c>
      <c r="AK41" s="27">
        <v>0</v>
      </c>
      <c r="AL41" s="62" t="str">
        <f t="shared" si="18"/>
        <v>-</v>
      </c>
      <c r="AM41" s="38" t="str">
        <f t="shared" si="19"/>
        <v>N</v>
      </c>
      <c r="AN41" s="79">
        <v>0</v>
      </c>
      <c r="AO41" s="87" t="s">
        <v>56</v>
      </c>
      <c r="AP41" s="50" t="str">
        <f t="shared" si="20"/>
        <v>o. Wert.</v>
      </c>
      <c r="AQ41" s="61">
        <f t="shared" si="21"/>
        <v>0</v>
      </c>
      <c r="AR41" s="49" t="str">
        <f t="shared" si="22"/>
        <v xml:space="preserve"> / </v>
      </c>
      <c r="AS41" s="27">
        <v>0</v>
      </c>
      <c r="AT41" s="62" t="str">
        <f t="shared" si="23"/>
        <v>-</v>
      </c>
      <c r="AU41" s="41" t="str">
        <f t="shared" si="24"/>
        <v>N</v>
      </c>
      <c r="AV41" s="62" t="str">
        <f t="shared" si="25"/>
        <v>-</v>
      </c>
      <c r="AW41" s="62" t="str">
        <f t="shared" si="26"/>
        <v>-</v>
      </c>
      <c r="AX41" s="62">
        <f t="shared" si="27"/>
        <v>7.7</v>
      </c>
      <c r="AY41" s="62" t="str">
        <f t="shared" si="28"/>
        <v>-</v>
      </c>
      <c r="AZ41" s="62" t="str">
        <f t="shared" si="29"/>
        <v>-</v>
      </c>
      <c r="BA41" s="75">
        <f t="shared" si="30"/>
        <v>1</v>
      </c>
      <c r="BB41" s="25" t="str">
        <f t="shared" si="31"/>
        <v>-</v>
      </c>
      <c r="BC41" s="25" t="str">
        <f t="shared" si="32"/>
        <v>-</v>
      </c>
      <c r="BD41" s="25">
        <f t="shared" si="33"/>
        <v>7.7</v>
      </c>
      <c r="BE41" s="25" t="str">
        <f t="shared" si="34"/>
        <v>-</v>
      </c>
      <c r="BF41" s="25" t="str">
        <f t="shared" si="35"/>
        <v>-</v>
      </c>
      <c r="BG41" s="88">
        <f t="shared" si="36"/>
        <v>1</v>
      </c>
      <c r="BH41" s="25" t="str">
        <f t="shared" si="37"/>
        <v>-</v>
      </c>
      <c r="BI41" s="25" t="str">
        <f t="shared" si="38"/>
        <v>-</v>
      </c>
      <c r="BJ41" s="25">
        <f t="shared" si="39"/>
        <v>7.7</v>
      </c>
      <c r="BK41" s="25" t="str">
        <f t="shared" si="40"/>
        <v>-</v>
      </c>
      <c r="BL41" s="25" t="str">
        <f t="shared" si="41"/>
        <v>-</v>
      </c>
      <c r="BM41" s="76">
        <f t="shared" si="42"/>
        <v>1</v>
      </c>
      <c r="BN41" s="93">
        <f t="shared" si="43"/>
        <v>1</v>
      </c>
      <c r="BO41" s="63">
        <f t="shared" si="44"/>
        <v>7.7</v>
      </c>
      <c r="BP41" s="51">
        <v>0</v>
      </c>
      <c r="BQ41" s="71">
        <f t="shared" si="45"/>
        <v>114</v>
      </c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</row>
    <row r="42" spans="1:90" customFormat="1" x14ac:dyDescent="0.2">
      <c r="A42" s="51"/>
      <c r="B42" s="59" t="s">
        <v>23</v>
      </c>
      <c r="C42" s="48" t="s">
        <v>69</v>
      </c>
      <c r="D42" s="25" t="s">
        <v>102</v>
      </c>
      <c r="E42" s="98">
        <v>114</v>
      </c>
      <c r="F42" s="99">
        <f>E42</f>
        <v>114</v>
      </c>
      <c r="G42" s="100" t="s">
        <v>7</v>
      </c>
      <c r="H42" s="79"/>
      <c r="I42" s="50" t="s">
        <v>56</v>
      </c>
      <c r="J42" s="50" t="str">
        <f t="shared" si="0"/>
        <v>o. Wert.</v>
      </c>
      <c r="K42" s="61">
        <f t="shared" si="1"/>
        <v>0</v>
      </c>
      <c r="L42" s="49" t="str">
        <f t="shared" si="2"/>
        <v xml:space="preserve"> / </v>
      </c>
      <c r="M42" s="27">
        <v>0</v>
      </c>
      <c r="N42" s="62" t="str">
        <f t="shared" si="3"/>
        <v>-</v>
      </c>
      <c r="O42" s="41" t="str">
        <f t="shared" si="4"/>
        <v>N</v>
      </c>
      <c r="P42" s="79"/>
      <c r="Q42" s="50">
        <v>3.6574074074074099E-2</v>
      </c>
      <c r="R42" s="50">
        <f t="shared" si="5"/>
        <v>3.6574074074074099E-2</v>
      </c>
      <c r="S42" s="61">
        <f t="shared" si="6"/>
        <v>3.2082521117608898E-2</v>
      </c>
      <c r="T42" s="49">
        <f t="shared" si="7"/>
        <v>114</v>
      </c>
      <c r="U42" s="27">
        <v>1</v>
      </c>
      <c r="V42" s="62">
        <f t="shared" si="8"/>
        <v>100</v>
      </c>
      <c r="W42" s="41" t="str">
        <f t="shared" si="9"/>
        <v>J</v>
      </c>
      <c r="X42" s="105">
        <v>-3</v>
      </c>
      <c r="Y42" s="50">
        <v>0.70631944444444394</v>
      </c>
      <c r="Z42" s="50">
        <f t="shared" si="10"/>
        <v>4.8680555555554901E-2</v>
      </c>
      <c r="AA42" s="61">
        <f t="shared" si="11"/>
        <v>4.3856356356355798E-2</v>
      </c>
      <c r="AB42" s="49">
        <f t="shared" si="12"/>
        <v>118</v>
      </c>
      <c r="AC42" s="27">
        <v>4</v>
      </c>
      <c r="AD42" s="62">
        <f t="shared" si="13"/>
        <v>76.900000000000006</v>
      </c>
      <c r="AE42" s="41" t="str">
        <f t="shared" si="14"/>
        <v>J</v>
      </c>
      <c r="AF42" s="79">
        <v>0</v>
      </c>
      <c r="AG42" s="50" t="s">
        <v>56</v>
      </c>
      <c r="AH42" s="50" t="str">
        <f t="shared" si="15"/>
        <v>o. Wert.</v>
      </c>
      <c r="AI42" s="61">
        <f t="shared" si="16"/>
        <v>0</v>
      </c>
      <c r="AJ42" s="49" t="str">
        <f t="shared" si="17"/>
        <v xml:space="preserve"> / </v>
      </c>
      <c r="AK42" s="27">
        <v>0</v>
      </c>
      <c r="AL42" s="62" t="str">
        <f t="shared" si="18"/>
        <v>-</v>
      </c>
      <c r="AM42" s="38" t="str">
        <f t="shared" si="19"/>
        <v>N</v>
      </c>
      <c r="AN42" s="79"/>
      <c r="AO42" s="87" t="s">
        <v>56</v>
      </c>
      <c r="AP42" s="50" t="str">
        <f t="shared" si="20"/>
        <v>o. Wert.</v>
      </c>
      <c r="AQ42" s="61">
        <f t="shared" si="21"/>
        <v>0</v>
      </c>
      <c r="AR42" s="49" t="str">
        <f t="shared" si="22"/>
        <v xml:space="preserve"> / </v>
      </c>
      <c r="AS42" s="27">
        <v>0</v>
      </c>
      <c r="AT42" s="62" t="str">
        <f t="shared" si="23"/>
        <v>-</v>
      </c>
      <c r="AU42" s="41" t="str">
        <f t="shared" si="24"/>
        <v>N</v>
      </c>
      <c r="AV42" s="62" t="str">
        <f t="shared" si="25"/>
        <v>-</v>
      </c>
      <c r="AW42" s="62">
        <f t="shared" si="26"/>
        <v>100</v>
      </c>
      <c r="AX42" s="62">
        <f t="shared" si="27"/>
        <v>76.900000000000006</v>
      </c>
      <c r="AY42" s="62" t="str">
        <f t="shared" si="28"/>
        <v>-</v>
      </c>
      <c r="AZ42" s="62" t="str">
        <f t="shared" si="29"/>
        <v>-</v>
      </c>
      <c r="BA42" s="75">
        <f t="shared" si="30"/>
        <v>2</v>
      </c>
      <c r="BB42" s="25" t="str">
        <f t="shared" si="31"/>
        <v>-</v>
      </c>
      <c r="BC42" s="25">
        <f t="shared" si="32"/>
        <v>100</v>
      </c>
      <c r="BD42" s="25">
        <f t="shared" si="33"/>
        <v>76.900000000000006</v>
      </c>
      <c r="BE42" s="25" t="str">
        <f t="shared" si="34"/>
        <v>-</v>
      </c>
      <c r="BF42" s="25" t="str">
        <f t="shared" si="35"/>
        <v>-</v>
      </c>
      <c r="BG42" s="88">
        <f t="shared" si="36"/>
        <v>2</v>
      </c>
      <c r="BH42" s="25" t="str">
        <f t="shared" si="37"/>
        <v>-</v>
      </c>
      <c r="BI42" s="25">
        <f t="shared" si="38"/>
        <v>100</v>
      </c>
      <c r="BJ42" s="25">
        <f t="shared" si="39"/>
        <v>76.900000000000006</v>
      </c>
      <c r="BK42" s="25" t="str">
        <f t="shared" si="40"/>
        <v>-</v>
      </c>
      <c r="BL42" s="25" t="str">
        <f t="shared" si="41"/>
        <v>-</v>
      </c>
      <c r="BM42" s="76">
        <f t="shared" si="42"/>
        <v>2</v>
      </c>
      <c r="BN42" s="93">
        <f t="shared" si="43"/>
        <v>2</v>
      </c>
      <c r="BO42" s="63">
        <f t="shared" si="44"/>
        <v>176.9</v>
      </c>
      <c r="BP42" s="51">
        <v>0</v>
      </c>
      <c r="BQ42" s="71">
        <f t="shared" si="45"/>
        <v>115</v>
      </c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</row>
    <row r="43" spans="1:90" customFormat="1" x14ac:dyDescent="0.2">
      <c r="A43" s="51"/>
      <c r="B43" s="59"/>
      <c r="C43" s="48"/>
      <c r="D43" s="25"/>
      <c r="E43" s="98"/>
      <c r="F43" s="99"/>
      <c r="G43" s="100"/>
      <c r="H43" s="79"/>
      <c r="I43" s="50"/>
      <c r="J43" s="50"/>
      <c r="K43" s="61"/>
      <c r="L43" s="49"/>
      <c r="M43" s="27"/>
      <c r="N43" s="62"/>
      <c r="O43" s="41"/>
      <c r="P43" s="79"/>
      <c r="Q43" s="50"/>
      <c r="R43" s="50"/>
      <c r="S43" s="61"/>
      <c r="T43" s="49"/>
      <c r="U43" s="27"/>
      <c r="V43" s="62"/>
      <c r="W43" s="41"/>
      <c r="X43" s="79"/>
      <c r="Y43" s="50"/>
      <c r="Z43" s="50"/>
      <c r="AA43" s="61"/>
      <c r="AB43" s="49"/>
      <c r="AC43" s="27"/>
      <c r="AD43" s="62"/>
      <c r="AE43" s="41"/>
      <c r="AF43" s="79"/>
      <c r="AG43" s="50"/>
      <c r="AH43" s="50"/>
      <c r="AI43" s="61"/>
      <c r="AJ43" s="49"/>
      <c r="AK43" s="27"/>
      <c r="AL43" s="62"/>
      <c r="AM43" s="38"/>
      <c r="AN43" s="79"/>
      <c r="AO43" s="87"/>
      <c r="AP43" s="50"/>
      <c r="AQ43" s="61"/>
      <c r="AR43" s="49"/>
      <c r="AS43" s="27"/>
      <c r="AT43" s="62"/>
      <c r="AU43" s="41"/>
      <c r="AV43" s="62"/>
      <c r="AW43" s="62"/>
      <c r="AX43" s="62"/>
      <c r="AY43" s="62"/>
      <c r="AZ43" s="62"/>
      <c r="BA43" s="75"/>
      <c r="BB43" s="25"/>
      <c r="BC43" s="25"/>
      <c r="BD43" s="25"/>
      <c r="BE43" s="25"/>
      <c r="BF43" s="25"/>
      <c r="BG43" s="88"/>
      <c r="BH43" s="25"/>
      <c r="BI43" s="25"/>
      <c r="BJ43" s="25"/>
      <c r="BK43" s="25"/>
      <c r="BL43" s="25"/>
      <c r="BM43" s="76"/>
      <c r="BN43" s="93"/>
      <c r="BO43" s="63"/>
      <c r="BP43" s="51"/>
      <c r="BQ43" s="71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</row>
    <row r="44" spans="1:90" x14ac:dyDescent="0.2">
      <c r="A44" s="92"/>
      <c r="B44" s="59">
        <v>1422</v>
      </c>
      <c r="C44" s="48" t="s">
        <v>48</v>
      </c>
      <c r="D44" s="25" t="s">
        <v>91</v>
      </c>
      <c r="E44" s="98">
        <v>106</v>
      </c>
      <c r="F44" s="99">
        <f>E44</f>
        <v>106</v>
      </c>
      <c r="G44" s="100" t="s">
        <v>7</v>
      </c>
      <c r="H44" s="79">
        <v>0</v>
      </c>
      <c r="I44" s="50" t="s">
        <v>56</v>
      </c>
      <c r="J44" s="50" t="str">
        <f t="shared" ref="J44:J59" si="46">IF(I44="DNC","o. Wert.",IF(OR(I44="DNF",I44="DNS",I44="DNQ"),0,(I44-K$8)))</f>
        <v>o. Wert.</v>
      </c>
      <c r="K44" s="61">
        <f t="shared" ref="K44:K59" si="47">IF(J44="o. Wert.",0,(J44/($F44+H44)*100))</f>
        <v>0</v>
      </c>
      <c r="L44" s="49" t="str">
        <f t="shared" ref="L44:L59" si="48">IF(OR(J44="o. Wert.",J44=0)," / ",(J44/J$9*K$9))</f>
        <v xml:space="preserve"> / </v>
      </c>
      <c r="M44" s="27">
        <v>0</v>
      </c>
      <c r="N44" s="62" t="str">
        <f t="shared" ref="N44:N59" si="49">IF(I44="DNC","-",(IF(M44=1,100,(100-((M44-1)*100/M$11)))))</f>
        <v>-</v>
      </c>
      <c r="O44" s="41" t="str">
        <f t="shared" ref="O44:O59" si="50">IF(BH44="-","N","J")</f>
        <v>N</v>
      </c>
      <c r="P44" s="79">
        <v>0</v>
      </c>
      <c r="Q44" s="50" t="s">
        <v>56</v>
      </c>
      <c r="R44" s="50" t="str">
        <f t="shared" ref="R44:R59" si="51">IF(Q44="DNC","o. Wert.",IF(OR(Q44="DNF",Q44="DNS",Q44="DNQ"),0,(Q44-S$8)))</f>
        <v>o. Wert.</v>
      </c>
      <c r="S44" s="61">
        <f t="shared" ref="S44:S59" si="52">IF(R44="o. Wert.",0,(R44/($F44+P44)*100))</f>
        <v>0</v>
      </c>
      <c r="T44" s="49" t="str">
        <f t="shared" ref="T44:T59" si="53">IF(OR(R44="o. Wert.",R44=0)," / ",(R44/R$9*S$9))</f>
        <v xml:space="preserve"> / </v>
      </c>
      <c r="U44" s="27">
        <v>0</v>
      </c>
      <c r="V44" s="62" t="str">
        <f t="shared" ref="V44:V59" si="54">IF(Q44="DNC","-",(IF(U44=1,100,(100-((U44-1)*100/U$11)))))</f>
        <v>-</v>
      </c>
      <c r="W44" s="41" t="str">
        <f t="shared" ref="W44:W59" si="55">IF(BI44="-","N","J")</f>
        <v>N</v>
      </c>
      <c r="X44" s="79">
        <v>0</v>
      </c>
      <c r="Y44" s="50" t="s">
        <v>56</v>
      </c>
      <c r="Z44" s="50" t="str">
        <f t="shared" ref="Z44:Z59" si="56">IF(Y44="DNC","o. Wert.",IF(OR(Y44="DNF",Y44="DNS",Y44="DNQ"),0,(Y44-AA$8)))</f>
        <v>o. Wert.</v>
      </c>
      <c r="AA44" s="61">
        <f t="shared" ref="AA44:AA59" si="57">IF(Z44="o. Wert.",0,(Z44/($F44+X44)*100))</f>
        <v>0</v>
      </c>
      <c r="AB44" s="49" t="str">
        <f t="shared" ref="AB44:AB59" si="58">IF(OR(Z44="o. Wert.",Z44=0)," / ",(Z44/Z$9*AA$9))</f>
        <v xml:space="preserve"> / </v>
      </c>
      <c r="AC44" s="27">
        <v>0</v>
      </c>
      <c r="AD44" s="62" t="str">
        <f t="shared" ref="AD44:AD59" si="59">IF(Y44="DNC","-",(IF(AC44=1,100,(100-((AC44-1)*100/AC$11)))))</f>
        <v>-</v>
      </c>
      <c r="AE44" s="41" t="str">
        <f t="shared" ref="AE44:AE59" si="60">IF(BJ44="-","N","J")</f>
        <v>N</v>
      </c>
      <c r="AF44" s="79">
        <v>0</v>
      </c>
      <c r="AG44" s="50" t="s">
        <v>56</v>
      </c>
      <c r="AH44" s="50" t="str">
        <f t="shared" ref="AH44:AH59" si="61">IF(AG44="DNC","o. Wert.",IF(OR(AG44="DNF",AG44="DNS",AG44="DNQ"),0,(AG44-AI$8)))</f>
        <v>o. Wert.</v>
      </c>
      <c r="AI44" s="61">
        <f t="shared" ref="AI44:AI59" si="62">IF(AH44="o. Wert.",0,(AH44/($F44+AF44)*100))</f>
        <v>0</v>
      </c>
      <c r="AJ44" s="49" t="str">
        <f t="shared" ref="AJ44:AJ59" si="63">IF(OR(AH44="o. Wert.",AH44=0)," / ",(AH44/AH$9*AI$9))</f>
        <v xml:space="preserve"> / </v>
      </c>
      <c r="AK44" s="27">
        <v>0</v>
      </c>
      <c r="AL44" s="62" t="str">
        <f t="shared" ref="AL44:AL59" si="64">IF(AG44="DNC","-",(IF(AK44=1,100,(100-((AK44-1)*100/AK$11)))))</f>
        <v>-</v>
      </c>
      <c r="AM44" s="38" t="str">
        <f t="shared" ref="AM44:AM59" si="65">IF(BK44="-","N","J")</f>
        <v>N</v>
      </c>
      <c r="AN44" s="79">
        <v>0</v>
      </c>
      <c r="AO44" s="87" t="s">
        <v>56</v>
      </c>
      <c r="AP44" s="50" t="str">
        <f t="shared" ref="AP44:AP59" si="66">IF(AO44="DNC","o. Wert.",IF(OR(AO44="DNF",AO44="DNS",AO44="DNQ"),0,(AO44-AQ$8)))</f>
        <v>o. Wert.</v>
      </c>
      <c r="AQ44" s="61">
        <f t="shared" ref="AQ44:AQ59" si="67">IF(AP44="o. Wert.",0,(AP44/($F44+AN44)*100))</f>
        <v>0</v>
      </c>
      <c r="AR44" s="49" t="str">
        <f t="shared" ref="AR44:AR59" si="68">IF(OR(AP44="o. Wert.",AP44=0)," / ",(AP44/AP$9*AQ$9))</f>
        <v xml:space="preserve"> / </v>
      </c>
      <c r="AS44" s="27">
        <v>0</v>
      </c>
      <c r="AT44" s="62" t="str">
        <f t="shared" ref="AT44:AT59" si="69">IF(AO44="DNC","-",(IF(AS44=1,100,(100-((AS44-1)*100/AS$11)))))</f>
        <v>-</v>
      </c>
      <c r="AU44" s="41" t="str">
        <f t="shared" ref="AU44:AU59" si="70">IF(BL44="-","N","J")</f>
        <v>N</v>
      </c>
      <c r="AV44" s="62" t="str">
        <f t="shared" ref="AV44:AV59" si="71">N44</f>
        <v>-</v>
      </c>
      <c r="AW44" s="62" t="str">
        <f t="shared" ref="AW44:AW59" si="72">V44</f>
        <v>-</v>
      </c>
      <c r="AX44" s="62" t="str">
        <f t="shared" ref="AX44:AX59" si="73">AD44</f>
        <v>-</v>
      </c>
      <c r="AY44" s="62" t="str">
        <f t="shared" ref="AY44:AY59" si="74">AL44</f>
        <v>-</v>
      </c>
      <c r="AZ44" s="62" t="str">
        <f t="shared" ref="AZ44:AZ59" si="75">AT44</f>
        <v>-</v>
      </c>
      <c r="BA44" s="75">
        <f t="shared" ref="BA44:BA59" si="76">COUNT(AV44:AZ44)</f>
        <v>0</v>
      </c>
      <c r="BB44" s="25" t="str">
        <f t="shared" ref="BB44:BB59" si="77">IF(COUNT($AV44:$AZ44)&gt;4,(IF(AV44=MIN($AV44:$AZ44),"-",AV44)),AV44)</f>
        <v>-</v>
      </c>
      <c r="BC44" s="25" t="str">
        <f t="shared" ref="BC44:BC59" si="78">IF(COUNT($AV44:$AZ44)&gt;4,(IF(AW44=MIN($AV44:$AZ44),"-",AW44)),AW44)</f>
        <v>-</v>
      </c>
      <c r="BD44" s="25" t="str">
        <f t="shared" ref="BD44:BD59" si="79">IF(COUNT($AV44:$AZ44)&gt;4,(IF(AX44=MIN($AV44:$AZ44),"-",AX44)),AX44)</f>
        <v>-</v>
      </c>
      <c r="BE44" s="25" t="str">
        <f t="shared" ref="BE44:BE59" si="80">IF(COUNT($AV44:$AZ44)&gt;4,(IF(AY44=MIN($AV44:$AZ44),"-",AY44)),AY44)</f>
        <v>-</v>
      </c>
      <c r="BF44" s="25" t="str">
        <f t="shared" ref="BF44:BF59" si="81">IF(COUNT($AV44:$AZ44)&gt;4,(IF(AZ44=MIN($AV44:$AZ44),"-",AZ44)),AZ44)</f>
        <v>-</v>
      </c>
      <c r="BG44" s="88">
        <f t="shared" ref="BG44:BG59" si="82">COUNT(BB44:BF44)</f>
        <v>0</v>
      </c>
      <c r="BH44" s="25" t="str">
        <f t="shared" ref="BH44:BH59" si="83">IF(COUNT($BB44:$BF44)&gt;3,(IF(BB44=MIN($BB44:$BF44),"-",BB44)),BB44)</f>
        <v>-</v>
      </c>
      <c r="BI44" s="25" t="str">
        <f t="shared" ref="BI44:BI59" si="84">IF(COUNT($BB44:$BF44)&gt;3,(IF(BC44=MIN($BB44:$BF44),"-",BC44)),BC44)</f>
        <v>-</v>
      </c>
      <c r="BJ44" s="25" t="str">
        <f t="shared" ref="BJ44:BJ59" si="85">IF(COUNT($BB44:$BF44)&gt;3,(IF(BD44=MIN($BB44:$BF44),"-",BD44)),BD44)</f>
        <v>-</v>
      </c>
      <c r="BK44" s="25" t="str">
        <f t="shared" ref="BK44:BK59" si="86">IF(COUNT($BB44:$BF44)&gt;3,(IF(BE44=MIN($BB44:$BF44),"-",BE44)),BE44)</f>
        <v>-</v>
      </c>
      <c r="BL44" s="25" t="str">
        <f t="shared" ref="BL44:BL59" si="87">IF(COUNT($BB44:$BF44)&gt;3,(IF(BF44=MIN($BB44:$BF44),"-",BF44)),BF44)</f>
        <v>-</v>
      </c>
      <c r="BM44" s="76">
        <f t="shared" ref="BM44:BM59" si="88">COUNT(AV44:AZ44)</f>
        <v>0</v>
      </c>
      <c r="BN44" s="93">
        <f t="shared" ref="BN44:BN59" si="89">COUNT(BH44:BL44)</f>
        <v>0</v>
      </c>
      <c r="BO44" s="63">
        <f t="shared" ref="BO44:BO59" si="90">IF(COUNT(AV44:AZ44)=COUNT(BH44:BL44),SUM(BH44:BL44),(IF(AND(COUNT(AV44:AZ44)&gt;=3,COUNT(BH44:BL44)&lt;3),"Fehler",SUM(BH44:BL44))))</f>
        <v>0</v>
      </c>
      <c r="BP44" s="51">
        <v>0</v>
      </c>
      <c r="BQ44" s="71">
        <f t="shared" ref="BQ44:BQ59" si="91" xml:space="preserve"> IF(COUNT(L44,T44,AB44,AJ44,AR44)&lt;=0,F44,((E44+F44+(SUM(L44,T44,AB44,AJ44,AR44)/COUNT(L44,T44,AB44,AJ44,AR44)))/3))</f>
        <v>106</v>
      </c>
    </row>
    <row r="45" spans="1:90" customFormat="1" x14ac:dyDescent="0.2">
      <c r="A45" s="51"/>
      <c r="B45" s="59" t="s">
        <v>25</v>
      </c>
      <c r="C45" s="48" t="s">
        <v>26</v>
      </c>
      <c r="D45" s="25" t="s">
        <v>109</v>
      </c>
      <c r="E45" s="98">
        <v>111</v>
      </c>
      <c r="F45" s="99">
        <f>E45</f>
        <v>111</v>
      </c>
      <c r="G45" s="100" t="s">
        <v>7</v>
      </c>
      <c r="H45" s="79">
        <v>0</v>
      </c>
      <c r="I45" s="50" t="s">
        <v>56</v>
      </c>
      <c r="J45" s="50" t="str">
        <f t="shared" si="46"/>
        <v>o. Wert.</v>
      </c>
      <c r="K45" s="61">
        <f t="shared" si="47"/>
        <v>0</v>
      </c>
      <c r="L45" s="49" t="str">
        <f t="shared" si="48"/>
        <v xml:space="preserve"> / </v>
      </c>
      <c r="M45" s="27">
        <v>0</v>
      </c>
      <c r="N45" s="62" t="str">
        <f t="shared" si="49"/>
        <v>-</v>
      </c>
      <c r="O45" s="41" t="str">
        <f t="shared" si="50"/>
        <v>N</v>
      </c>
      <c r="P45" s="79">
        <v>0</v>
      </c>
      <c r="Q45" s="50" t="s">
        <v>56</v>
      </c>
      <c r="R45" s="50" t="str">
        <f t="shared" si="51"/>
        <v>o. Wert.</v>
      </c>
      <c r="S45" s="61">
        <f t="shared" si="52"/>
        <v>0</v>
      </c>
      <c r="T45" s="49" t="str">
        <f t="shared" si="53"/>
        <v xml:space="preserve"> / </v>
      </c>
      <c r="U45" s="27">
        <v>0</v>
      </c>
      <c r="V45" s="62" t="str">
        <f t="shared" si="54"/>
        <v>-</v>
      </c>
      <c r="W45" s="41" t="str">
        <f t="shared" si="55"/>
        <v>N</v>
      </c>
      <c r="X45" s="79">
        <v>0</v>
      </c>
      <c r="Y45" s="50" t="s">
        <v>56</v>
      </c>
      <c r="Z45" s="50" t="str">
        <f t="shared" si="56"/>
        <v>o. Wert.</v>
      </c>
      <c r="AA45" s="61">
        <f t="shared" si="57"/>
        <v>0</v>
      </c>
      <c r="AB45" s="49" t="str">
        <f t="shared" si="58"/>
        <v xml:space="preserve"> / </v>
      </c>
      <c r="AC45" s="27">
        <v>0</v>
      </c>
      <c r="AD45" s="62" t="str">
        <f t="shared" si="59"/>
        <v>-</v>
      </c>
      <c r="AE45" s="41" t="str">
        <f t="shared" si="60"/>
        <v>N</v>
      </c>
      <c r="AF45" s="79">
        <v>0</v>
      </c>
      <c r="AG45" s="50" t="s">
        <v>56</v>
      </c>
      <c r="AH45" s="50" t="str">
        <f t="shared" si="61"/>
        <v>o. Wert.</v>
      </c>
      <c r="AI45" s="61">
        <f t="shared" si="62"/>
        <v>0</v>
      </c>
      <c r="AJ45" s="49" t="str">
        <f t="shared" si="63"/>
        <v xml:space="preserve"> / </v>
      </c>
      <c r="AK45" s="27">
        <v>0</v>
      </c>
      <c r="AL45" s="62" t="str">
        <f t="shared" si="64"/>
        <v>-</v>
      </c>
      <c r="AM45" s="38" t="str">
        <f t="shared" si="65"/>
        <v>N</v>
      </c>
      <c r="AN45" s="79">
        <v>0</v>
      </c>
      <c r="AO45" s="87" t="s">
        <v>56</v>
      </c>
      <c r="AP45" s="50" t="str">
        <f t="shared" si="66"/>
        <v>o. Wert.</v>
      </c>
      <c r="AQ45" s="61">
        <f t="shared" si="67"/>
        <v>0</v>
      </c>
      <c r="AR45" s="49" t="str">
        <f t="shared" si="68"/>
        <v xml:space="preserve"> / </v>
      </c>
      <c r="AS45" s="27">
        <v>0</v>
      </c>
      <c r="AT45" s="62" t="str">
        <f t="shared" si="69"/>
        <v>-</v>
      </c>
      <c r="AU45" s="41" t="str">
        <f t="shared" si="70"/>
        <v>N</v>
      </c>
      <c r="AV45" s="62" t="str">
        <f t="shared" si="71"/>
        <v>-</v>
      </c>
      <c r="AW45" s="62" t="str">
        <f t="shared" si="72"/>
        <v>-</v>
      </c>
      <c r="AX45" s="62" t="str">
        <f t="shared" si="73"/>
        <v>-</v>
      </c>
      <c r="AY45" s="62" t="str">
        <f t="shared" si="74"/>
        <v>-</v>
      </c>
      <c r="AZ45" s="62" t="str">
        <f t="shared" si="75"/>
        <v>-</v>
      </c>
      <c r="BA45" s="75">
        <f t="shared" si="76"/>
        <v>0</v>
      </c>
      <c r="BB45" s="25" t="str">
        <f t="shared" si="77"/>
        <v>-</v>
      </c>
      <c r="BC45" s="25" t="str">
        <f t="shared" si="78"/>
        <v>-</v>
      </c>
      <c r="BD45" s="25" t="str">
        <f t="shared" si="79"/>
        <v>-</v>
      </c>
      <c r="BE45" s="25" t="str">
        <f t="shared" si="80"/>
        <v>-</v>
      </c>
      <c r="BF45" s="25" t="str">
        <f t="shared" si="81"/>
        <v>-</v>
      </c>
      <c r="BG45" s="88">
        <f t="shared" si="82"/>
        <v>0</v>
      </c>
      <c r="BH45" s="25" t="str">
        <f t="shared" si="83"/>
        <v>-</v>
      </c>
      <c r="BI45" s="25" t="str">
        <f t="shared" si="84"/>
        <v>-</v>
      </c>
      <c r="BJ45" s="25" t="str">
        <f t="shared" si="85"/>
        <v>-</v>
      </c>
      <c r="BK45" s="25" t="str">
        <f t="shared" si="86"/>
        <v>-</v>
      </c>
      <c r="BL45" s="25" t="str">
        <f t="shared" si="87"/>
        <v>-</v>
      </c>
      <c r="BM45" s="76">
        <f t="shared" si="88"/>
        <v>0</v>
      </c>
      <c r="BN45" s="93">
        <f t="shared" si="89"/>
        <v>0</v>
      </c>
      <c r="BO45" s="63">
        <f t="shared" si="90"/>
        <v>0</v>
      </c>
      <c r="BP45" s="51">
        <v>0</v>
      </c>
      <c r="BQ45" s="71">
        <f t="shared" si="91"/>
        <v>111</v>
      </c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</row>
    <row r="46" spans="1:90" customFormat="1" x14ac:dyDescent="0.2">
      <c r="A46" s="51"/>
      <c r="B46" s="59">
        <v>343</v>
      </c>
      <c r="C46" s="48" t="s">
        <v>40</v>
      </c>
      <c r="D46" s="25" t="s">
        <v>110</v>
      </c>
      <c r="E46" s="98">
        <v>115</v>
      </c>
      <c r="F46" s="99">
        <v>115</v>
      </c>
      <c r="G46" s="100" t="s">
        <v>8</v>
      </c>
      <c r="H46" s="79">
        <v>0</v>
      </c>
      <c r="I46" s="50" t="s">
        <v>56</v>
      </c>
      <c r="J46" s="50" t="str">
        <f t="shared" si="46"/>
        <v>o. Wert.</v>
      </c>
      <c r="K46" s="61">
        <f t="shared" si="47"/>
        <v>0</v>
      </c>
      <c r="L46" s="49" t="str">
        <f t="shared" si="48"/>
        <v xml:space="preserve"> / </v>
      </c>
      <c r="M46" s="27">
        <v>6</v>
      </c>
      <c r="N46" s="62" t="str">
        <f t="shared" si="49"/>
        <v>-</v>
      </c>
      <c r="O46" s="41" t="str">
        <f t="shared" si="50"/>
        <v>N</v>
      </c>
      <c r="P46" s="79">
        <v>0</v>
      </c>
      <c r="Q46" s="50" t="s">
        <v>56</v>
      </c>
      <c r="R46" s="50" t="str">
        <f t="shared" si="51"/>
        <v>o. Wert.</v>
      </c>
      <c r="S46" s="61">
        <f t="shared" si="52"/>
        <v>0</v>
      </c>
      <c r="T46" s="49" t="str">
        <f t="shared" si="53"/>
        <v xml:space="preserve"> / </v>
      </c>
      <c r="U46" s="27">
        <v>0</v>
      </c>
      <c r="V46" s="62" t="str">
        <f t="shared" si="54"/>
        <v>-</v>
      </c>
      <c r="W46" s="41" t="str">
        <f t="shared" si="55"/>
        <v>N</v>
      </c>
      <c r="X46" s="79">
        <v>2</v>
      </c>
      <c r="Y46" s="50" t="s">
        <v>56</v>
      </c>
      <c r="Z46" s="50" t="str">
        <f t="shared" si="56"/>
        <v>o. Wert.</v>
      </c>
      <c r="AA46" s="87">
        <f t="shared" si="57"/>
        <v>0</v>
      </c>
      <c r="AB46" s="49" t="str">
        <f t="shared" si="58"/>
        <v xml:space="preserve"> / </v>
      </c>
      <c r="AC46" s="27">
        <v>0</v>
      </c>
      <c r="AD46" s="62" t="str">
        <f t="shared" si="59"/>
        <v>-</v>
      </c>
      <c r="AE46" s="41" t="str">
        <f t="shared" si="60"/>
        <v>N</v>
      </c>
      <c r="AF46" s="79">
        <v>0</v>
      </c>
      <c r="AG46" s="50" t="s">
        <v>56</v>
      </c>
      <c r="AH46" s="50" t="str">
        <f t="shared" si="61"/>
        <v>o. Wert.</v>
      </c>
      <c r="AI46" s="61">
        <f t="shared" si="62"/>
        <v>0</v>
      </c>
      <c r="AJ46" s="49" t="str">
        <f t="shared" si="63"/>
        <v xml:space="preserve"> / </v>
      </c>
      <c r="AK46" s="27">
        <v>0</v>
      </c>
      <c r="AL46" s="62" t="str">
        <f t="shared" si="64"/>
        <v>-</v>
      </c>
      <c r="AM46" s="38" t="str">
        <f t="shared" si="65"/>
        <v>N</v>
      </c>
      <c r="AN46" s="79">
        <v>0</v>
      </c>
      <c r="AO46" s="87" t="s">
        <v>56</v>
      </c>
      <c r="AP46" s="50" t="str">
        <f t="shared" si="66"/>
        <v>o. Wert.</v>
      </c>
      <c r="AQ46" s="61">
        <f t="shared" si="67"/>
        <v>0</v>
      </c>
      <c r="AR46" s="49" t="str">
        <f t="shared" si="68"/>
        <v xml:space="preserve"> / </v>
      </c>
      <c r="AS46" s="27">
        <v>0</v>
      </c>
      <c r="AT46" s="62" t="str">
        <f t="shared" si="69"/>
        <v>-</v>
      </c>
      <c r="AU46" s="41" t="str">
        <f t="shared" si="70"/>
        <v>N</v>
      </c>
      <c r="AV46" s="62" t="str">
        <f t="shared" si="71"/>
        <v>-</v>
      </c>
      <c r="AW46" s="62" t="str">
        <f t="shared" si="72"/>
        <v>-</v>
      </c>
      <c r="AX46" s="62" t="str">
        <f t="shared" si="73"/>
        <v>-</v>
      </c>
      <c r="AY46" s="62" t="str">
        <f t="shared" si="74"/>
        <v>-</v>
      </c>
      <c r="AZ46" s="62" t="str">
        <f t="shared" si="75"/>
        <v>-</v>
      </c>
      <c r="BA46" s="75">
        <f t="shared" si="76"/>
        <v>0</v>
      </c>
      <c r="BB46" s="25" t="str">
        <f t="shared" si="77"/>
        <v>-</v>
      </c>
      <c r="BC46" s="25" t="str">
        <f t="shared" si="78"/>
        <v>-</v>
      </c>
      <c r="BD46" s="25" t="str">
        <f t="shared" si="79"/>
        <v>-</v>
      </c>
      <c r="BE46" s="25" t="str">
        <f t="shared" si="80"/>
        <v>-</v>
      </c>
      <c r="BF46" s="25" t="str">
        <f t="shared" si="81"/>
        <v>-</v>
      </c>
      <c r="BG46" s="88">
        <f t="shared" si="82"/>
        <v>0</v>
      </c>
      <c r="BH46" s="25" t="str">
        <f t="shared" si="83"/>
        <v>-</v>
      </c>
      <c r="BI46" s="25" t="str">
        <f t="shared" si="84"/>
        <v>-</v>
      </c>
      <c r="BJ46" s="25" t="str">
        <f t="shared" si="85"/>
        <v>-</v>
      </c>
      <c r="BK46" s="25" t="str">
        <f t="shared" si="86"/>
        <v>-</v>
      </c>
      <c r="BL46" s="25" t="str">
        <f t="shared" si="87"/>
        <v>-</v>
      </c>
      <c r="BM46" s="76">
        <f t="shared" si="88"/>
        <v>0</v>
      </c>
      <c r="BN46" s="93">
        <f t="shared" si="89"/>
        <v>0</v>
      </c>
      <c r="BO46" s="63">
        <f t="shared" si="90"/>
        <v>0</v>
      </c>
      <c r="BP46" s="51">
        <v>0</v>
      </c>
      <c r="BQ46" s="71">
        <f t="shared" si="91"/>
        <v>115</v>
      </c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:90" customFormat="1" x14ac:dyDescent="0.2">
      <c r="A47" s="51"/>
      <c r="B47" s="59" t="s">
        <v>10</v>
      </c>
      <c r="C47" s="48" t="s">
        <v>45</v>
      </c>
      <c r="D47" s="25" t="s">
        <v>129</v>
      </c>
      <c r="E47" s="98">
        <v>98</v>
      </c>
      <c r="F47" s="99">
        <v>98</v>
      </c>
      <c r="G47" s="100" t="s">
        <v>8</v>
      </c>
      <c r="H47" s="79">
        <v>0</v>
      </c>
      <c r="I47" s="50" t="s">
        <v>56</v>
      </c>
      <c r="J47" s="50" t="str">
        <f t="shared" si="46"/>
        <v>o. Wert.</v>
      </c>
      <c r="K47" s="61">
        <f t="shared" si="47"/>
        <v>0</v>
      </c>
      <c r="L47" s="49" t="str">
        <f t="shared" si="48"/>
        <v xml:space="preserve"> / </v>
      </c>
      <c r="M47" s="27">
        <v>0</v>
      </c>
      <c r="N47" s="62" t="str">
        <f t="shared" si="49"/>
        <v>-</v>
      </c>
      <c r="O47" s="41" t="str">
        <f t="shared" si="50"/>
        <v>N</v>
      </c>
      <c r="P47" s="79">
        <v>0</v>
      </c>
      <c r="Q47" s="50" t="s">
        <v>56</v>
      </c>
      <c r="R47" s="50" t="str">
        <f t="shared" si="51"/>
        <v>o. Wert.</v>
      </c>
      <c r="S47" s="61">
        <f t="shared" si="52"/>
        <v>0</v>
      </c>
      <c r="T47" s="49" t="str">
        <f t="shared" si="53"/>
        <v xml:space="preserve"> / </v>
      </c>
      <c r="U47" s="27">
        <v>0</v>
      </c>
      <c r="V47" s="62" t="str">
        <f t="shared" si="54"/>
        <v>-</v>
      </c>
      <c r="W47" s="41" t="str">
        <f t="shared" si="55"/>
        <v>N</v>
      </c>
      <c r="X47" s="79">
        <v>0</v>
      </c>
      <c r="Y47" s="50" t="s">
        <v>56</v>
      </c>
      <c r="Z47" s="50" t="str">
        <f t="shared" si="56"/>
        <v>o. Wert.</v>
      </c>
      <c r="AA47" s="61">
        <f t="shared" si="57"/>
        <v>0</v>
      </c>
      <c r="AB47" s="49" t="str">
        <f t="shared" si="58"/>
        <v xml:space="preserve"> / </v>
      </c>
      <c r="AC47" s="27">
        <v>0</v>
      </c>
      <c r="AD47" s="62" t="str">
        <f t="shared" si="59"/>
        <v>-</v>
      </c>
      <c r="AE47" s="41" t="str">
        <f t="shared" si="60"/>
        <v>N</v>
      </c>
      <c r="AF47" s="79">
        <v>0</v>
      </c>
      <c r="AG47" s="50" t="s">
        <v>56</v>
      </c>
      <c r="AH47" s="50" t="str">
        <f t="shared" si="61"/>
        <v>o. Wert.</v>
      </c>
      <c r="AI47" s="61">
        <f t="shared" si="62"/>
        <v>0</v>
      </c>
      <c r="AJ47" s="49" t="str">
        <f t="shared" si="63"/>
        <v xml:space="preserve"> / </v>
      </c>
      <c r="AK47" s="27">
        <v>0</v>
      </c>
      <c r="AL47" s="62" t="str">
        <f t="shared" si="64"/>
        <v>-</v>
      </c>
      <c r="AM47" s="38" t="str">
        <f t="shared" si="65"/>
        <v>N</v>
      </c>
      <c r="AN47" s="79">
        <v>0</v>
      </c>
      <c r="AO47" s="87" t="s">
        <v>56</v>
      </c>
      <c r="AP47" s="50" t="str">
        <f t="shared" si="66"/>
        <v>o. Wert.</v>
      </c>
      <c r="AQ47" s="61">
        <f t="shared" si="67"/>
        <v>0</v>
      </c>
      <c r="AR47" s="49" t="str">
        <f t="shared" si="68"/>
        <v xml:space="preserve"> / </v>
      </c>
      <c r="AS47" s="27">
        <v>0</v>
      </c>
      <c r="AT47" s="62" t="str">
        <f t="shared" si="69"/>
        <v>-</v>
      </c>
      <c r="AU47" s="41" t="str">
        <f t="shared" si="70"/>
        <v>N</v>
      </c>
      <c r="AV47" s="62" t="str">
        <f t="shared" si="71"/>
        <v>-</v>
      </c>
      <c r="AW47" s="62" t="str">
        <f t="shared" si="72"/>
        <v>-</v>
      </c>
      <c r="AX47" s="62" t="str">
        <f t="shared" si="73"/>
        <v>-</v>
      </c>
      <c r="AY47" s="62" t="str">
        <f t="shared" si="74"/>
        <v>-</v>
      </c>
      <c r="AZ47" s="62" t="str">
        <f t="shared" si="75"/>
        <v>-</v>
      </c>
      <c r="BA47" s="75">
        <f t="shared" si="76"/>
        <v>0</v>
      </c>
      <c r="BB47" s="25" t="str">
        <f t="shared" si="77"/>
        <v>-</v>
      </c>
      <c r="BC47" s="25" t="str">
        <f t="shared" si="78"/>
        <v>-</v>
      </c>
      <c r="BD47" s="25" t="str">
        <f t="shared" si="79"/>
        <v>-</v>
      </c>
      <c r="BE47" s="25" t="str">
        <f t="shared" si="80"/>
        <v>-</v>
      </c>
      <c r="BF47" s="25" t="str">
        <f t="shared" si="81"/>
        <v>-</v>
      </c>
      <c r="BG47" s="88">
        <f t="shared" si="82"/>
        <v>0</v>
      </c>
      <c r="BH47" s="25" t="str">
        <f t="shared" si="83"/>
        <v>-</v>
      </c>
      <c r="BI47" s="25" t="str">
        <f t="shared" si="84"/>
        <v>-</v>
      </c>
      <c r="BJ47" s="25" t="str">
        <f t="shared" si="85"/>
        <v>-</v>
      </c>
      <c r="BK47" s="25" t="str">
        <f t="shared" si="86"/>
        <v>-</v>
      </c>
      <c r="BL47" s="25" t="str">
        <f t="shared" si="87"/>
        <v>-</v>
      </c>
      <c r="BM47" s="76">
        <f t="shared" si="88"/>
        <v>0</v>
      </c>
      <c r="BN47" s="93">
        <f t="shared" si="89"/>
        <v>0</v>
      </c>
      <c r="BO47" s="63">
        <f t="shared" si="90"/>
        <v>0</v>
      </c>
      <c r="BP47" s="51">
        <v>0</v>
      </c>
      <c r="BQ47" s="71">
        <f t="shared" si="91"/>
        <v>98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</row>
    <row r="48" spans="1:90" customFormat="1" x14ac:dyDescent="0.2">
      <c r="A48" s="92"/>
      <c r="B48" s="59" t="s">
        <v>9</v>
      </c>
      <c r="C48" s="48" t="s">
        <v>41</v>
      </c>
      <c r="D48" s="25" t="s">
        <v>72</v>
      </c>
      <c r="E48" s="98">
        <v>115</v>
      </c>
      <c r="F48" s="99">
        <f>E48</f>
        <v>115</v>
      </c>
      <c r="G48" s="100" t="s">
        <v>8</v>
      </c>
      <c r="H48" s="79">
        <v>0</v>
      </c>
      <c r="I48" s="50" t="s">
        <v>56</v>
      </c>
      <c r="J48" s="50" t="str">
        <f t="shared" si="46"/>
        <v>o. Wert.</v>
      </c>
      <c r="K48" s="61">
        <f t="shared" si="47"/>
        <v>0</v>
      </c>
      <c r="L48" s="49" t="str">
        <f t="shared" si="48"/>
        <v xml:space="preserve"> / </v>
      </c>
      <c r="M48" s="27">
        <v>0</v>
      </c>
      <c r="N48" s="62" t="str">
        <f t="shared" si="49"/>
        <v>-</v>
      </c>
      <c r="O48" s="41" t="str">
        <f t="shared" si="50"/>
        <v>N</v>
      </c>
      <c r="P48" s="79">
        <v>0</v>
      </c>
      <c r="Q48" s="50" t="s">
        <v>56</v>
      </c>
      <c r="R48" s="50" t="str">
        <f t="shared" si="51"/>
        <v>o. Wert.</v>
      </c>
      <c r="S48" s="61">
        <f t="shared" si="52"/>
        <v>0</v>
      </c>
      <c r="T48" s="49" t="str">
        <f t="shared" si="53"/>
        <v xml:space="preserve"> / </v>
      </c>
      <c r="U48" s="27">
        <v>0</v>
      </c>
      <c r="V48" s="62" t="str">
        <f t="shared" si="54"/>
        <v>-</v>
      </c>
      <c r="W48" s="41" t="str">
        <f t="shared" si="55"/>
        <v>N</v>
      </c>
      <c r="X48" s="79">
        <v>0</v>
      </c>
      <c r="Y48" s="50" t="s">
        <v>56</v>
      </c>
      <c r="Z48" s="50" t="str">
        <f t="shared" si="56"/>
        <v>o. Wert.</v>
      </c>
      <c r="AA48" s="61">
        <f t="shared" si="57"/>
        <v>0</v>
      </c>
      <c r="AB48" s="49" t="str">
        <f t="shared" si="58"/>
        <v xml:space="preserve"> / </v>
      </c>
      <c r="AC48" s="27">
        <v>0</v>
      </c>
      <c r="AD48" s="62" t="str">
        <f t="shared" si="59"/>
        <v>-</v>
      </c>
      <c r="AE48" s="41" t="str">
        <f t="shared" si="60"/>
        <v>N</v>
      </c>
      <c r="AF48" s="79">
        <v>0</v>
      </c>
      <c r="AG48" s="50" t="s">
        <v>56</v>
      </c>
      <c r="AH48" s="50" t="str">
        <f t="shared" si="61"/>
        <v>o. Wert.</v>
      </c>
      <c r="AI48" s="61">
        <f t="shared" si="62"/>
        <v>0</v>
      </c>
      <c r="AJ48" s="49" t="str">
        <f t="shared" si="63"/>
        <v xml:space="preserve"> / </v>
      </c>
      <c r="AK48" s="27">
        <v>0</v>
      </c>
      <c r="AL48" s="62" t="str">
        <f t="shared" si="64"/>
        <v>-</v>
      </c>
      <c r="AM48" s="38" t="str">
        <f t="shared" si="65"/>
        <v>N</v>
      </c>
      <c r="AN48" s="79">
        <v>0</v>
      </c>
      <c r="AO48" s="87" t="s">
        <v>56</v>
      </c>
      <c r="AP48" s="50" t="str">
        <f t="shared" si="66"/>
        <v>o. Wert.</v>
      </c>
      <c r="AQ48" s="61">
        <f t="shared" si="67"/>
        <v>0</v>
      </c>
      <c r="AR48" s="49" t="str">
        <f t="shared" si="68"/>
        <v xml:space="preserve"> / </v>
      </c>
      <c r="AS48" s="27">
        <v>0</v>
      </c>
      <c r="AT48" s="62" t="str">
        <f t="shared" si="69"/>
        <v>-</v>
      </c>
      <c r="AU48" s="41" t="str">
        <f t="shared" si="70"/>
        <v>N</v>
      </c>
      <c r="AV48" s="62" t="str">
        <f t="shared" si="71"/>
        <v>-</v>
      </c>
      <c r="AW48" s="62" t="str">
        <f t="shared" si="72"/>
        <v>-</v>
      </c>
      <c r="AX48" s="62" t="str">
        <f t="shared" si="73"/>
        <v>-</v>
      </c>
      <c r="AY48" s="62" t="str">
        <f t="shared" si="74"/>
        <v>-</v>
      </c>
      <c r="AZ48" s="62" t="str">
        <f t="shared" si="75"/>
        <v>-</v>
      </c>
      <c r="BA48" s="75">
        <f t="shared" si="76"/>
        <v>0</v>
      </c>
      <c r="BB48" s="25" t="str">
        <f t="shared" si="77"/>
        <v>-</v>
      </c>
      <c r="BC48" s="25" t="str">
        <f t="shared" si="78"/>
        <v>-</v>
      </c>
      <c r="BD48" s="25" t="str">
        <f t="shared" si="79"/>
        <v>-</v>
      </c>
      <c r="BE48" s="25" t="str">
        <f t="shared" si="80"/>
        <v>-</v>
      </c>
      <c r="BF48" s="25" t="str">
        <f t="shared" si="81"/>
        <v>-</v>
      </c>
      <c r="BG48" s="88">
        <f t="shared" si="82"/>
        <v>0</v>
      </c>
      <c r="BH48" s="25" t="str">
        <f t="shared" si="83"/>
        <v>-</v>
      </c>
      <c r="BI48" s="25" t="str">
        <f t="shared" si="84"/>
        <v>-</v>
      </c>
      <c r="BJ48" s="25" t="str">
        <f t="shared" si="85"/>
        <v>-</v>
      </c>
      <c r="BK48" s="25" t="str">
        <f t="shared" si="86"/>
        <v>-</v>
      </c>
      <c r="BL48" s="25" t="str">
        <f t="shared" si="87"/>
        <v>-</v>
      </c>
      <c r="BM48" s="76">
        <f t="shared" si="88"/>
        <v>0</v>
      </c>
      <c r="BN48" s="93">
        <f t="shared" si="89"/>
        <v>0</v>
      </c>
      <c r="BO48" s="63">
        <f t="shared" si="90"/>
        <v>0</v>
      </c>
      <c r="BP48" s="51">
        <v>0</v>
      </c>
      <c r="BQ48" s="71">
        <f t="shared" si="91"/>
        <v>115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</row>
    <row r="49" spans="1:90" customFormat="1" x14ac:dyDescent="0.2">
      <c r="A49" s="51"/>
      <c r="B49" s="59" t="s">
        <v>46</v>
      </c>
      <c r="C49" s="48" t="s">
        <v>47</v>
      </c>
      <c r="D49" s="25" t="s">
        <v>66</v>
      </c>
      <c r="E49" s="98">
        <v>99</v>
      </c>
      <c r="F49" s="99">
        <v>99</v>
      </c>
      <c r="G49" s="100" t="s">
        <v>8</v>
      </c>
      <c r="H49" s="79">
        <v>0</v>
      </c>
      <c r="I49" s="50" t="s">
        <v>56</v>
      </c>
      <c r="J49" s="50" t="str">
        <f t="shared" si="46"/>
        <v>o. Wert.</v>
      </c>
      <c r="K49" s="61">
        <f t="shared" si="47"/>
        <v>0</v>
      </c>
      <c r="L49" s="49" t="str">
        <f t="shared" si="48"/>
        <v xml:space="preserve"> / </v>
      </c>
      <c r="M49" s="27">
        <v>0</v>
      </c>
      <c r="N49" s="62" t="str">
        <f t="shared" si="49"/>
        <v>-</v>
      </c>
      <c r="O49" s="41" t="str">
        <f t="shared" si="50"/>
        <v>N</v>
      </c>
      <c r="P49" s="79">
        <v>0</v>
      </c>
      <c r="Q49" s="50" t="s">
        <v>56</v>
      </c>
      <c r="R49" s="50" t="str">
        <f t="shared" si="51"/>
        <v>o. Wert.</v>
      </c>
      <c r="S49" s="61">
        <f t="shared" si="52"/>
        <v>0</v>
      </c>
      <c r="T49" s="49" t="str">
        <f t="shared" si="53"/>
        <v xml:space="preserve"> / </v>
      </c>
      <c r="U49" s="27">
        <v>0</v>
      </c>
      <c r="V49" s="62" t="str">
        <f t="shared" si="54"/>
        <v>-</v>
      </c>
      <c r="W49" s="41" t="str">
        <f t="shared" si="55"/>
        <v>N</v>
      </c>
      <c r="X49" s="79">
        <v>0</v>
      </c>
      <c r="Y49" s="50" t="s">
        <v>56</v>
      </c>
      <c r="Z49" s="50" t="str">
        <f t="shared" si="56"/>
        <v>o. Wert.</v>
      </c>
      <c r="AA49" s="61">
        <f t="shared" si="57"/>
        <v>0</v>
      </c>
      <c r="AB49" s="49" t="str">
        <f t="shared" si="58"/>
        <v xml:space="preserve"> / </v>
      </c>
      <c r="AC49" s="27">
        <v>0</v>
      </c>
      <c r="AD49" s="62" t="str">
        <f t="shared" si="59"/>
        <v>-</v>
      </c>
      <c r="AE49" s="41" t="str">
        <f t="shared" si="60"/>
        <v>N</v>
      </c>
      <c r="AF49" s="79">
        <v>0</v>
      </c>
      <c r="AG49" s="50" t="s">
        <v>56</v>
      </c>
      <c r="AH49" s="50" t="str">
        <f t="shared" si="61"/>
        <v>o. Wert.</v>
      </c>
      <c r="AI49" s="61">
        <f t="shared" si="62"/>
        <v>0</v>
      </c>
      <c r="AJ49" s="49" t="str">
        <f t="shared" si="63"/>
        <v xml:space="preserve"> / </v>
      </c>
      <c r="AK49" s="27">
        <v>0</v>
      </c>
      <c r="AL49" s="62" t="str">
        <f t="shared" si="64"/>
        <v>-</v>
      </c>
      <c r="AM49" s="38" t="str">
        <f t="shared" si="65"/>
        <v>N</v>
      </c>
      <c r="AN49" s="79">
        <v>0</v>
      </c>
      <c r="AO49" s="87" t="s">
        <v>56</v>
      </c>
      <c r="AP49" s="50" t="str">
        <f t="shared" si="66"/>
        <v>o. Wert.</v>
      </c>
      <c r="AQ49" s="61">
        <f t="shared" si="67"/>
        <v>0</v>
      </c>
      <c r="AR49" s="49" t="str">
        <f t="shared" si="68"/>
        <v xml:space="preserve"> / </v>
      </c>
      <c r="AS49" s="27">
        <v>0</v>
      </c>
      <c r="AT49" s="62" t="str">
        <f t="shared" si="69"/>
        <v>-</v>
      </c>
      <c r="AU49" s="41" t="str">
        <f t="shared" si="70"/>
        <v>N</v>
      </c>
      <c r="AV49" s="62" t="str">
        <f t="shared" si="71"/>
        <v>-</v>
      </c>
      <c r="AW49" s="62" t="str">
        <f t="shared" si="72"/>
        <v>-</v>
      </c>
      <c r="AX49" s="62" t="str">
        <f t="shared" si="73"/>
        <v>-</v>
      </c>
      <c r="AY49" s="62" t="str">
        <f t="shared" si="74"/>
        <v>-</v>
      </c>
      <c r="AZ49" s="62" t="str">
        <f t="shared" si="75"/>
        <v>-</v>
      </c>
      <c r="BA49" s="75">
        <f t="shared" si="76"/>
        <v>0</v>
      </c>
      <c r="BB49" s="25" t="str">
        <f t="shared" si="77"/>
        <v>-</v>
      </c>
      <c r="BC49" s="25" t="str">
        <f t="shared" si="78"/>
        <v>-</v>
      </c>
      <c r="BD49" s="25" t="str">
        <f t="shared" si="79"/>
        <v>-</v>
      </c>
      <c r="BE49" s="25" t="str">
        <f t="shared" si="80"/>
        <v>-</v>
      </c>
      <c r="BF49" s="25" t="str">
        <f t="shared" si="81"/>
        <v>-</v>
      </c>
      <c r="BG49" s="88">
        <f t="shared" si="82"/>
        <v>0</v>
      </c>
      <c r="BH49" s="25" t="str">
        <f t="shared" si="83"/>
        <v>-</v>
      </c>
      <c r="BI49" s="25" t="str">
        <f t="shared" si="84"/>
        <v>-</v>
      </c>
      <c r="BJ49" s="25" t="str">
        <f t="shared" si="85"/>
        <v>-</v>
      </c>
      <c r="BK49" s="25" t="str">
        <f t="shared" si="86"/>
        <v>-</v>
      </c>
      <c r="BL49" s="25" t="str">
        <f t="shared" si="87"/>
        <v>-</v>
      </c>
      <c r="BM49" s="76">
        <f t="shared" si="88"/>
        <v>0</v>
      </c>
      <c r="BN49" s="93">
        <f t="shared" si="89"/>
        <v>0</v>
      </c>
      <c r="BO49" s="63">
        <f t="shared" si="90"/>
        <v>0</v>
      </c>
      <c r="BP49" s="51">
        <v>0</v>
      </c>
      <c r="BQ49" s="71">
        <f t="shared" si="91"/>
        <v>99</v>
      </c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</row>
    <row r="50" spans="1:90" customFormat="1" x14ac:dyDescent="0.2">
      <c r="A50" s="51"/>
      <c r="B50" s="59">
        <v>54018</v>
      </c>
      <c r="C50" s="48" t="s">
        <v>74</v>
      </c>
      <c r="D50" s="25" t="s">
        <v>111</v>
      </c>
      <c r="E50" s="98">
        <v>115</v>
      </c>
      <c r="F50" s="99">
        <f>E50</f>
        <v>115</v>
      </c>
      <c r="G50" s="100" t="s">
        <v>7</v>
      </c>
      <c r="H50" s="79">
        <v>0</v>
      </c>
      <c r="I50" s="50" t="s">
        <v>56</v>
      </c>
      <c r="J50" s="50" t="str">
        <f t="shared" si="46"/>
        <v>o. Wert.</v>
      </c>
      <c r="K50" s="61">
        <f t="shared" si="47"/>
        <v>0</v>
      </c>
      <c r="L50" s="49" t="str">
        <f t="shared" si="48"/>
        <v xml:space="preserve"> / </v>
      </c>
      <c r="M50" s="27">
        <v>0</v>
      </c>
      <c r="N50" s="62" t="str">
        <f t="shared" si="49"/>
        <v>-</v>
      </c>
      <c r="O50" s="41" t="str">
        <f t="shared" si="50"/>
        <v>N</v>
      </c>
      <c r="P50" s="79">
        <v>0</v>
      </c>
      <c r="Q50" s="50" t="s">
        <v>56</v>
      </c>
      <c r="R50" s="50" t="str">
        <f t="shared" si="51"/>
        <v>o. Wert.</v>
      </c>
      <c r="S50" s="61">
        <f t="shared" si="52"/>
        <v>0</v>
      </c>
      <c r="T50" s="49" t="str">
        <f t="shared" si="53"/>
        <v xml:space="preserve"> / </v>
      </c>
      <c r="U50" s="27">
        <v>0</v>
      </c>
      <c r="V50" s="62" t="str">
        <f t="shared" si="54"/>
        <v>-</v>
      </c>
      <c r="W50" s="41" t="str">
        <f t="shared" si="55"/>
        <v>N</v>
      </c>
      <c r="X50" s="79">
        <v>0</v>
      </c>
      <c r="Y50" s="50" t="s">
        <v>56</v>
      </c>
      <c r="Z50" s="50" t="str">
        <f t="shared" si="56"/>
        <v>o. Wert.</v>
      </c>
      <c r="AA50" s="61">
        <f t="shared" si="57"/>
        <v>0</v>
      </c>
      <c r="AB50" s="49" t="str">
        <f t="shared" si="58"/>
        <v xml:space="preserve"> / </v>
      </c>
      <c r="AC50" s="27">
        <v>0</v>
      </c>
      <c r="AD50" s="62" t="str">
        <f t="shared" si="59"/>
        <v>-</v>
      </c>
      <c r="AE50" s="41" t="str">
        <f t="shared" si="60"/>
        <v>N</v>
      </c>
      <c r="AF50" s="79">
        <v>0</v>
      </c>
      <c r="AG50" s="50" t="s">
        <v>56</v>
      </c>
      <c r="AH50" s="50" t="str">
        <f t="shared" si="61"/>
        <v>o. Wert.</v>
      </c>
      <c r="AI50" s="61">
        <f t="shared" si="62"/>
        <v>0</v>
      </c>
      <c r="AJ50" s="49" t="str">
        <f t="shared" si="63"/>
        <v xml:space="preserve"> / </v>
      </c>
      <c r="AK50" s="27">
        <v>0</v>
      </c>
      <c r="AL50" s="62" t="str">
        <f t="shared" si="64"/>
        <v>-</v>
      </c>
      <c r="AM50" s="38" t="str">
        <f t="shared" si="65"/>
        <v>N</v>
      </c>
      <c r="AN50" s="79">
        <v>0</v>
      </c>
      <c r="AO50" s="87" t="s">
        <v>56</v>
      </c>
      <c r="AP50" s="50" t="str">
        <f t="shared" si="66"/>
        <v>o. Wert.</v>
      </c>
      <c r="AQ50" s="61">
        <f t="shared" si="67"/>
        <v>0</v>
      </c>
      <c r="AR50" s="49" t="str">
        <f t="shared" si="68"/>
        <v xml:space="preserve"> / </v>
      </c>
      <c r="AS50" s="27">
        <v>0</v>
      </c>
      <c r="AT50" s="62" t="str">
        <f t="shared" si="69"/>
        <v>-</v>
      </c>
      <c r="AU50" s="41" t="str">
        <f t="shared" si="70"/>
        <v>N</v>
      </c>
      <c r="AV50" s="62" t="str">
        <f t="shared" si="71"/>
        <v>-</v>
      </c>
      <c r="AW50" s="62" t="str">
        <f t="shared" si="72"/>
        <v>-</v>
      </c>
      <c r="AX50" s="62" t="str">
        <f t="shared" si="73"/>
        <v>-</v>
      </c>
      <c r="AY50" s="62" t="str">
        <f t="shared" si="74"/>
        <v>-</v>
      </c>
      <c r="AZ50" s="62" t="str">
        <f t="shared" si="75"/>
        <v>-</v>
      </c>
      <c r="BA50" s="75">
        <f t="shared" si="76"/>
        <v>0</v>
      </c>
      <c r="BB50" s="25" t="str">
        <f t="shared" si="77"/>
        <v>-</v>
      </c>
      <c r="BC50" s="25" t="str">
        <f t="shared" si="78"/>
        <v>-</v>
      </c>
      <c r="BD50" s="25" t="str">
        <f t="shared" si="79"/>
        <v>-</v>
      </c>
      <c r="BE50" s="25" t="str">
        <f t="shared" si="80"/>
        <v>-</v>
      </c>
      <c r="BF50" s="25" t="str">
        <f t="shared" si="81"/>
        <v>-</v>
      </c>
      <c r="BG50" s="88">
        <f t="shared" si="82"/>
        <v>0</v>
      </c>
      <c r="BH50" s="25" t="str">
        <f t="shared" si="83"/>
        <v>-</v>
      </c>
      <c r="BI50" s="25" t="str">
        <f t="shared" si="84"/>
        <v>-</v>
      </c>
      <c r="BJ50" s="25" t="str">
        <f t="shared" si="85"/>
        <v>-</v>
      </c>
      <c r="BK50" s="25" t="str">
        <f t="shared" si="86"/>
        <v>-</v>
      </c>
      <c r="BL50" s="25" t="str">
        <f t="shared" si="87"/>
        <v>-</v>
      </c>
      <c r="BM50" s="76">
        <f t="shared" si="88"/>
        <v>0</v>
      </c>
      <c r="BN50" s="93">
        <f t="shared" si="89"/>
        <v>0</v>
      </c>
      <c r="BO50" s="63">
        <f t="shared" si="90"/>
        <v>0</v>
      </c>
      <c r="BP50" s="51">
        <v>0</v>
      </c>
      <c r="BQ50" s="71">
        <f t="shared" si="91"/>
        <v>115</v>
      </c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</row>
    <row r="51" spans="1:90" s="95" customFormat="1" x14ac:dyDescent="0.2">
      <c r="A51" s="51"/>
      <c r="B51" s="59">
        <v>149724</v>
      </c>
      <c r="C51" s="48" t="s">
        <v>43</v>
      </c>
      <c r="D51" s="25" t="s">
        <v>113</v>
      </c>
      <c r="E51" s="98">
        <v>113</v>
      </c>
      <c r="F51" s="99">
        <f>E51</f>
        <v>113</v>
      </c>
      <c r="G51" s="100" t="s">
        <v>7</v>
      </c>
      <c r="H51" s="79"/>
      <c r="I51" s="50" t="s">
        <v>56</v>
      </c>
      <c r="J51" s="50" t="str">
        <f t="shared" si="46"/>
        <v>o. Wert.</v>
      </c>
      <c r="K51" s="61">
        <f t="shared" si="47"/>
        <v>0</v>
      </c>
      <c r="L51" s="49" t="str">
        <f t="shared" si="48"/>
        <v xml:space="preserve"> / </v>
      </c>
      <c r="M51" s="27">
        <v>0</v>
      </c>
      <c r="N51" s="62" t="str">
        <f t="shared" si="49"/>
        <v>-</v>
      </c>
      <c r="O51" s="41" t="str">
        <f t="shared" si="50"/>
        <v>N</v>
      </c>
      <c r="P51" s="79"/>
      <c r="Q51" s="50" t="s">
        <v>56</v>
      </c>
      <c r="R51" s="50" t="str">
        <f t="shared" si="51"/>
        <v>o. Wert.</v>
      </c>
      <c r="S51" s="61">
        <f t="shared" si="52"/>
        <v>0</v>
      </c>
      <c r="T51" s="49" t="str">
        <f t="shared" si="53"/>
        <v xml:space="preserve"> / </v>
      </c>
      <c r="U51" s="27">
        <v>0</v>
      </c>
      <c r="V51" s="62" t="str">
        <f t="shared" si="54"/>
        <v>-</v>
      </c>
      <c r="W51" s="41" t="str">
        <f t="shared" si="55"/>
        <v>N</v>
      </c>
      <c r="X51" s="79"/>
      <c r="Y51" s="50" t="s">
        <v>56</v>
      </c>
      <c r="Z51" s="50" t="str">
        <f t="shared" si="56"/>
        <v>o. Wert.</v>
      </c>
      <c r="AA51" s="61">
        <f t="shared" si="57"/>
        <v>0</v>
      </c>
      <c r="AB51" s="49" t="str">
        <f t="shared" si="58"/>
        <v xml:space="preserve"> / </v>
      </c>
      <c r="AC51" s="27">
        <v>0</v>
      </c>
      <c r="AD51" s="62" t="str">
        <f t="shared" si="59"/>
        <v>-</v>
      </c>
      <c r="AE51" s="41" t="str">
        <f t="shared" si="60"/>
        <v>N</v>
      </c>
      <c r="AF51" s="79"/>
      <c r="AG51" s="50" t="s">
        <v>56</v>
      </c>
      <c r="AH51" s="50" t="str">
        <f t="shared" si="61"/>
        <v>o. Wert.</v>
      </c>
      <c r="AI51" s="61">
        <f t="shared" si="62"/>
        <v>0</v>
      </c>
      <c r="AJ51" s="49" t="str">
        <f t="shared" si="63"/>
        <v xml:space="preserve"> / </v>
      </c>
      <c r="AK51" s="27">
        <v>0</v>
      </c>
      <c r="AL51" s="62" t="str">
        <f t="shared" si="64"/>
        <v>-</v>
      </c>
      <c r="AM51" s="38" t="str">
        <f t="shared" si="65"/>
        <v>N</v>
      </c>
      <c r="AN51" s="79"/>
      <c r="AO51" s="87" t="s">
        <v>56</v>
      </c>
      <c r="AP51" s="50" t="str">
        <f t="shared" si="66"/>
        <v>o. Wert.</v>
      </c>
      <c r="AQ51" s="61">
        <f t="shared" si="67"/>
        <v>0</v>
      </c>
      <c r="AR51" s="49" t="str">
        <f t="shared" si="68"/>
        <v xml:space="preserve"> / </v>
      </c>
      <c r="AS51" s="27">
        <v>0</v>
      </c>
      <c r="AT51" s="62" t="str">
        <f t="shared" si="69"/>
        <v>-</v>
      </c>
      <c r="AU51" s="41" t="str">
        <f t="shared" si="70"/>
        <v>N</v>
      </c>
      <c r="AV51" s="62" t="str">
        <f t="shared" si="71"/>
        <v>-</v>
      </c>
      <c r="AW51" s="62" t="str">
        <f t="shared" si="72"/>
        <v>-</v>
      </c>
      <c r="AX51" s="62" t="str">
        <f t="shared" si="73"/>
        <v>-</v>
      </c>
      <c r="AY51" s="62" t="str">
        <f t="shared" si="74"/>
        <v>-</v>
      </c>
      <c r="AZ51" s="62" t="str">
        <f t="shared" si="75"/>
        <v>-</v>
      </c>
      <c r="BA51" s="75">
        <f t="shared" si="76"/>
        <v>0</v>
      </c>
      <c r="BB51" s="25" t="str">
        <f t="shared" si="77"/>
        <v>-</v>
      </c>
      <c r="BC51" s="25" t="str">
        <f t="shared" si="78"/>
        <v>-</v>
      </c>
      <c r="BD51" s="25" t="str">
        <f t="shared" si="79"/>
        <v>-</v>
      </c>
      <c r="BE51" s="25" t="str">
        <f t="shared" si="80"/>
        <v>-</v>
      </c>
      <c r="BF51" s="25" t="str">
        <f t="shared" si="81"/>
        <v>-</v>
      </c>
      <c r="BG51" s="88">
        <f t="shared" si="82"/>
        <v>0</v>
      </c>
      <c r="BH51" s="25" t="str">
        <f t="shared" si="83"/>
        <v>-</v>
      </c>
      <c r="BI51" s="25" t="str">
        <f t="shared" si="84"/>
        <v>-</v>
      </c>
      <c r="BJ51" s="25" t="str">
        <f t="shared" si="85"/>
        <v>-</v>
      </c>
      <c r="BK51" s="25" t="str">
        <f t="shared" si="86"/>
        <v>-</v>
      </c>
      <c r="BL51" s="25" t="str">
        <f t="shared" si="87"/>
        <v>-</v>
      </c>
      <c r="BM51" s="76">
        <f t="shared" si="88"/>
        <v>0</v>
      </c>
      <c r="BN51" s="93">
        <f t="shared" si="89"/>
        <v>0</v>
      </c>
      <c r="BO51" s="63">
        <f t="shared" si="90"/>
        <v>0</v>
      </c>
      <c r="BP51" s="51">
        <v>0</v>
      </c>
      <c r="BQ51" s="71">
        <f t="shared" si="91"/>
        <v>113</v>
      </c>
      <c r="BR51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</row>
    <row r="52" spans="1:90" customFormat="1" x14ac:dyDescent="0.2">
      <c r="A52" s="51"/>
      <c r="B52" s="59" t="s">
        <v>20</v>
      </c>
      <c r="C52" s="48" t="s">
        <v>21</v>
      </c>
      <c r="D52" s="25" t="s">
        <v>91</v>
      </c>
      <c r="E52" s="98">
        <v>106</v>
      </c>
      <c r="F52" s="99">
        <f>E52</f>
        <v>106</v>
      </c>
      <c r="G52" s="100" t="s">
        <v>7</v>
      </c>
      <c r="H52" s="79">
        <v>0</v>
      </c>
      <c r="I52" s="50" t="s">
        <v>56</v>
      </c>
      <c r="J52" s="50" t="str">
        <f t="shared" si="46"/>
        <v>o. Wert.</v>
      </c>
      <c r="K52" s="61">
        <f t="shared" si="47"/>
        <v>0</v>
      </c>
      <c r="L52" s="49" t="str">
        <f t="shared" si="48"/>
        <v xml:space="preserve"> / </v>
      </c>
      <c r="M52" s="27">
        <v>0</v>
      </c>
      <c r="N52" s="62" t="str">
        <f t="shared" si="49"/>
        <v>-</v>
      </c>
      <c r="O52" s="41" t="str">
        <f t="shared" si="50"/>
        <v>N</v>
      </c>
      <c r="P52" s="79">
        <v>0</v>
      </c>
      <c r="Q52" s="50" t="s">
        <v>56</v>
      </c>
      <c r="R52" s="50" t="str">
        <f t="shared" si="51"/>
        <v>o. Wert.</v>
      </c>
      <c r="S52" s="61">
        <f t="shared" si="52"/>
        <v>0</v>
      </c>
      <c r="T52" s="49" t="str">
        <f t="shared" si="53"/>
        <v xml:space="preserve"> / </v>
      </c>
      <c r="U52" s="27">
        <v>0</v>
      </c>
      <c r="V52" s="62" t="str">
        <f t="shared" si="54"/>
        <v>-</v>
      </c>
      <c r="W52" s="41" t="str">
        <f t="shared" si="55"/>
        <v>N</v>
      </c>
      <c r="X52" s="79">
        <v>0</v>
      </c>
      <c r="Y52" s="50" t="s">
        <v>56</v>
      </c>
      <c r="Z52" s="50" t="str">
        <f t="shared" si="56"/>
        <v>o. Wert.</v>
      </c>
      <c r="AA52" s="61">
        <f t="shared" si="57"/>
        <v>0</v>
      </c>
      <c r="AB52" s="49" t="str">
        <f t="shared" si="58"/>
        <v xml:space="preserve"> / </v>
      </c>
      <c r="AC52" s="27">
        <v>0</v>
      </c>
      <c r="AD52" s="62" t="str">
        <f t="shared" si="59"/>
        <v>-</v>
      </c>
      <c r="AE52" s="41" t="str">
        <f t="shared" si="60"/>
        <v>N</v>
      </c>
      <c r="AF52" s="79">
        <v>0</v>
      </c>
      <c r="AG52" s="50" t="s">
        <v>56</v>
      </c>
      <c r="AH52" s="50" t="str">
        <f t="shared" si="61"/>
        <v>o. Wert.</v>
      </c>
      <c r="AI52" s="61">
        <f t="shared" si="62"/>
        <v>0</v>
      </c>
      <c r="AJ52" s="49" t="str">
        <f t="shared" si="63"/>
        <v xml:space="preserve"> / </v>
      </c>
      <c r="AK52" s="27">
        <v>0</v>
      </c>
      <c r="AL52" s="62" t="str">
        <f t="shared" si="64"/>
        <v>-</v>
      </c>
      <c r="AM52" s="38" t="str">
        <f t="shared" si="65"/>
        <v>N</v>
      </c>
      <c r="AN52" s="79">
        <v>0</v>
      </c>
      <c r="AO52" s="87" t="s">
        <v>56</v>
      </c>
      <c r="AP52" s="50" t="str">
        <f t="shared" si="66"/>
        <v>o. Wert.</v>
      </c>
      <c r="AQ52" s="61">
        <f t="shared" si="67"/>
        <v>0</v>
      </c>
      <c r="AR52" s="49" t="str">
        <f t="shared" si="68"/>
        <v xml:space="preserve"> / </v>
      </c>
      <c r="AS52" s="27">
        <v>0</v>
      </c>
      <c r="AT52" s="62" t="str">
        <f t="shared" si="69"/>
        <v>-</v>
      </c>
      <c r="AU52" s="41" t="str">
        <f t="shared" si="70"/>
        <v>N</v>
      </c>
      <c r="AV52" s="62" t="str">
        <f t="shared" si="71"/>
        <v>-</v>
      </c>
      <c r="AW52" s="62" t="str">
        <f t="shared" si="72"/>
        <v>-</v>
      </c>
      <c r="AX52" s="62" t="str">
        <f t="shared" si="73"/>
        <v>-</v>
      </c>
      <c r="AY52" s="62" t="str">
        <f t="shared" si="74"/>
        <v>-</v>
      </c>
      <c r="AZ52" s="62" t="str">
        <f t="shared" si="75"/>
        <v>-</v>
      </c>
      <c r="BA52" s="75">
        <f t="shared" si="76"/>
        <v>0</v>
      </c>
      <c r="BB52" s="25" t="str">
        <f t="shared" si="77"/>
        <v>-</v>
      </c>
      <c r="BC52" s="25" t="str">
        <f t="shared" si="78"/>
        <v>-</v>
      </c>
      <c r="BD52" s="25" t="str">
        <f t="shared" si="79"/>
        <v>-</v>
      </c>
      <c r="BE52" s="25" t="str">
        <f t="shared" si="80"/>
        <v>-</v>
      </c>
      <c r="BF52" s="25" t="str">
        <f t="shared" si="81"/>
        <v>-</v>
      </c>
      <c r="BG52" s="88">
        <f t="shared" si="82"/>
        <v>0</v>
      </c>
      <c r="BH52" s="25" t="str">
        <f t="shared" si="83"/>
        <v>-</v>
      </c>
      <c r="BI52" s="25" t="str">
        <f t="shared" si="84"/>
        <v>-</v>
      </c>
      <c r="BJ52" s="25" t="str">
        <f t="shared" si="85"/>
        <v>-</v>
      </c>
      <c r="BK52" s="25" t="str">
        <f t="shared" si="86"/>
        <v>-</v>
      </c>
      <c r="BL52" s="25" t="str">
        <f t="shared" si="87"/>
        <v>-</v>
      </c>
      <c r="BM52" s="76">
        <f t="shared" si="88"/>
        <v>0</v>
      </c>
      <c r="BN52" s="93">
        <f t="shared" si="89"/>
        <v>0</v>
      </c>
      <c r="BO52" s="63">
        <f t="shared" si="90"/>
        <v>0</v>
      </c>
      <c r="BP52" s="51">
        <v>0</v>
      </c>
      <c r="BQ52" s="71">
        <f t="shared" si="91"/>
        <v>106</v>
      </c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</row>
    <row r="53" spans="1:90" customFormat="1" x14ac:dyDescent="0.2">
      <c r="A53" s="51"/>
      <c r="B53" s="59" t="s">
        <v>10</v>
      </c>
      <c r="C53" s="48" t="s">
        <v>55</v>
      </c>
      <c r="D53" s="25" t="s">
        <v>106</v>
      </c>
      <c r="E53" s="98">
        <v>120</v>
      </c>
      <c r="F53" s="99">
        <v>120</v>
      </c>
      <c r="G53" s="100" t="s">
        <v>7</v>
      </c>
      <c r="H53" s="79"/>
      <c r="I53" s="50" t="s">
        <v>56</v>
      </c>
      <c r="J53" s="50" t="str">
        <f t="shared" si="46"/>
        <v>o. Wert.</v>
      </c>
      <c r="K53" s="61">
        <f t="shared" si="47"/>
        <v>0</v>
      </c>
      <c r="L53" s="49" t="str">
        <f t="shared" si="48"/>
        <v xml:space="preserve"> / </v>
      </c>
      <c r="M53" s="27">
        <v>0</v>
      </c>
      <c r="N53" s="62" t="str">
        <f t="shared" si="49"/>
        <v>-</v>
      </c>
      <c r="O53" s="41" t="str">
        <f t="shared" si="50"/>
        <v>N</v>
      </c>
      <c r="P53" s="79"/>
      <c r="Q53" s="50" t="s">
        <v>56</v>
      </c>
      <c r="R53" s="50" t="str">
        <f t="shared" si="51"/>
        <v>o. Wert.</v>
      </c>
      <c r="S53" s="61">
        <f t="shared" si="52"/>
        <v>0</v>
      </c>
      <c r="T53" s="49" t="str">
        <f t="shared" si="53"/>
        <v xml:space="preserve"> / </v>
      </c>
      <c r="U53" s="27">
        <v>0</v>
      </c>
      <c r="V53" s="62" t="str">
        <f t="shared" si="54"/>
        <v>-</v>
      </c>
      <c r="W53" s="41" t="str">
        <f t="shared" si="55"/>
        <v>N</v>
      </c>
      <c r="X53" s="79"/>
      <c r="Y53" s="50" t="s">
        <v>56</v>
      </c>
      <c r="Z53" s="50" t="str">
        <f t="shared" si="56"/>
        <v>o. Wert.</v>
      </c>
      <c r="AA53" s="61">
        <f t="shared" si="57"/>
        <v>0</v>
      </c>
      <c r="AB53" s="49" t="str">
        <f t="shared" si="58"/>
        <v xml:space="preserve"> / </v>
      </c>
      <c r="AC53" s="27">
        <v>0</v>
      </c>
      <c r="AD53" s="62" t="str">
        <f t="shared" si="59"/>
        <v>-</v>
      </c>
      <c r="AE53" s="41" t="str">
        <f t="shared" si="60"/>
        <v>N</v>
      </c>
      <c r="AF53" s="79"/>
      <c r="AG53" s="50" t="s">
        <v>56</v>
      </c>
      <c r="AH53" s="50" t="str">
        <f t="shared" si="61"/>
        <v>o. Wert.</v>
      </c>
      <c r="AI53" s="61">
        <f t="shared" si="62"/>
        <v>0</v>
      </c>
      <c r="AJ53" s="49" t="str">
        <f t="shared" si="63"/>
        <v xml:space="preserve"> / </v>
      </c>
      <c r="AK53" s="27">
        <v>0</v>
      </c>
      <c r="AL53" s="62" t="str">
        <f t="shared" si="64"/>
        <v>-</v>
      </c>
      <c r="AM53" s="38" t="str">
        <f t="shared" si="65"/>
        <v>N</v>
      </c>
      <c r="AN53" s="79"/>
      <c r="AO53" s="87" t="s">
        <v>56</v>
      </c>
      <c r="AP53" s="50" t="str">
        <f t="shared" si="66"/>
        <v>o. Wert.</v>
      </c>
      <c r="AQ53" s="61">
        <f t="shared" si="67"/>
        <v>0</v>
      </c>
      <c r="AR53" s="49" t="str">
        <f t="shared" si="68"/>
        <v xml:space="preserve"> / </v>
      </c>
      <c r="AS53" s="27">
        <v>0</v>
      </c>
      <c r="AT53" s="62" t="str">
        <f t="shared" si="69"/>
        <v>-</v>
      </c>
      <c r="AU53" s="41" t="str">
        <f t="shared" si="70"/>
        <v>N</v>
      </c>
      <c r="AV53" s="62" t="str">
        <f t="shared" si="71"/>
        <v>-</v>
      </c>
      <c r="AW53" s="62" t="str">
        <f t="shared" si="72"/>
        <v>-</v>
      </c>
      <c r="AX53" s="62" t="str">
        <f t="shared" si="73"/>
        <v>-</v>
      </c>
      <c r="AY53" s="62" t="str">
        <f t="shared" si="74"/>
        <v>-</v>
      </c>
      <c r="AZ53" s="62" t="str">
        <f t="shared" si="75"/>
        <v>-</v>
      </c>
      <c r="BA53" s="75">
        <f t="shared" si="76"/>
        <v>0</v>
      </c>
      <c r="BB53" s="25" t="str">
        <f t="shared" si="77"/>
        <v>-</v>
      </c>
      <c r="BC53" s="25" t="str">
        <f t="shared" si="78"/>
        <v>-</v>
      </c>
      <c r="BD53" s="25" t="str">
        <f t="shared" si="79"/>
        <v>-</v>
      </c>
      <c r="BE53" s="25" t="str">
        <f t="shared" si="80"/>
        <v>-</v>
      </c>
      <c r="BF53" s="25" t="str">
        <f t="shared" si="81"/>
        <v>-</v>
      </c>
      <c r="BG53" s="88">
        <f t="shared" si="82"/>
        <v>0</v>
      </c>
      <c r="BH53" s="25" t="str">
        <f t="shared" si="83"/>
        <v>-</v>
      </c>
      <c r="BI53" s="25" t="str">
        <f t="shared" si="84"/>
        <v>-</v>
      </c>
      <c r="BJ53" s="25" t="str">
        <f t="shared" si="85"/>
        <v>-</v>
      </c>
      <c r="BK53" s="25" t="str">
        <f t="shared" si="86"/>
        <v>-</v>
      </c>
      <c r="BL53" s="25" t="str">
        <f t="shared" si="87"/>
        <v>-</v>
      </c>
      <c r="BM53" s="76">
        <f t="shared" si="88"/>
        <v>0</v>
      </c>
      <c r="BN53" s="93">
        <f t="shared" si="89"/>
        <v>0</v>
      </c>
      <c r="BO53" s="63">
        <f t="shared" si="90"/>
        <v>0</v>
      </c>
      <c r="BP53" s="51">
        <v>0</v>
      </c>
      <c r="BQ53" s="71">
        <f t="shared" si="91"/>
        <v>120</v>
      </c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</row>
    <row r="54" spans="1:90" customFormat="1" x14ac:dyDescent="0.2">
      <c r="A54" s="51"/>
      <c r="B54" s="59">
        <v>3300</v>
      </c>
      <c r="C54" s="48" t="s">
        <v>33</v>
      </c>
      <c r="D54" s="25" t="s">
        <v>107</v>
      </c>
      <c r="E54" s="98">
        <v>108</v>
      </c>
      <c r="F54" s="99">
        <f>E54</f>
        <v>108</v>
      </c>
      <c r="G54" s="100" t="s">
        <v>8</v>
      </c>
      <c r="H54" s="79">
        <v>0</v>
      </c>
      <c r="I54" s="50" t="s">
        <v>56</v>
      </c>
      <c r="J54" s="50" t="str">
        <f t="shared" si="46"/>
        <v>o. Wert.</v>
      </c>
      <c r="K54" s="61">
        <f t="shared" si="47"/>
        <v>0</v>
      </c>
      <c r="L54" s="49" t="str">
        <f t="shared" si="48"/>
        <v xml:space="preserve"> / </v>
      </c>
      <c r="M54" s="27">
        <v>0</v>
      </c>
      <c r="N54" s="62" t="str">
        <f t="shared" si="49"/>
        <v>-</v>
      </c>
      <c r="O54" s="41" t="str">
        <f t="shared" si="50"/>
        <v>N</v>
      </c>
      <c r="P54" s="79">
        <v>0</v>
      </c>
      <c r="Q54" s="50" t="s">
        <v>56</v>
      </c>
      <c r="R54" s="50" t="str">
        <f t="shared" si="51"/>
        <v>o. Wert.</v>
      </c>
      <c r="S54" s="61">
        <f t="shared" si="52"/>
        <v>0</v>
      </c>
      <c r="T54" s="49" t="str">
        <f t="shared" si="53"/>
        <v xml:space="preserve"> / </v>
      </c>
      <c r="U54" s="27">
        <v>0</v>
      </c>
      <c r="V54" s="62" t="str">
        <f t="shared" si="54"/>
        <v>-</v>
      </c>
      <c r="W54" s="41" t="str">
        <f t="shared" si="55"/>
        <v>N</v>
      </c>
      <c r="X54" s="79">
        <v>0</v>
      </c>
      <c r="Y54" s="50" t="s">
        <v>56</v>
      </c>
      <c r="Z54" s="50" t="str">
        <f t="shared" si="56"/>
        <v>o. Wert.</v>
      </c>
      <c r="AA54" s="61">
        <f t="shared" si="57"/>
        <v>0</v>
      </c>
      <c r="AB54" s="49" t="str">
        <f t="shared" si="58"/>
        <v xml:space="preserve"> / </v>
      </c>
      <c r="AC54" s="27">
        <v>0</v>
      </c>
      <c r="AD54" s="62" t="str">
        <f t="shared" si="59"/>
        <v>-</v>
      </c>
      <c r="AE54" s="41" t="str">
        <f t="shared" si="60"/>
        <v>N</v>
      </c>
      <c r="AF54" s="79">
        <v>0</v>
      </c>
      <c r="AG54" s="50" t="s">
        <v>56</v>
      </c>
      <c r="AH54" s="50" t="str">
        <f t="shared" si="61"/>
        <v>o. Wert.</v>
      </c>
      <c r="AI54" s="61">
        <f t="shared" si="62"/>
        <v>0</v>
      </c>
      <c r="AJ54" s="49" t="str">
        <f t="shared" si="63"/>
        <v xml:space="preserve"> / </v>
      </c>
      <c r="AK54" s="27">
        <v>0</v>
      </c>
      <c r="AL54" s="62" t="str">
        <f t="shared" si="64"/>
        <v>-</v>
      </c>
      <c r="AM54" s="38" t="str">
        <f t="shared" si="65"/>
        <v>N</v>
      </c>
      <c r="AN54" s="79">
        <v>0</v>
      </c>
      <c r="AO54" s="87" t="s">
        <v>56</v>
      </c>
      <c r="AP54" s="50" t="str">
        <f t="shared" si="66"/>
        <v>o. Wert.</v>
      </c>
      <c r="AQ54" s="61">
        <f t="shared" si="67"/>
        <v>0</v>
      </c>
      <c r="AR54" s="49" t="str">
        <f t="shared" si="68"/>
        <v xml:space="preserve"> / </v>
      </c>
      <c r="AS54" s="27">
        <v>0</v>
      </c>
      <c r="AT54" s="62" t="str">
        <f t="shared" si="69"/>
        <v>-</v>
      </c>
      <c r="AU54" s="41" t="str">
        <f t="shared" si="70"/>
        <v>N</v>
      </c>
      <c r="AV54" s="62" t="str">
        <f t="shared" si="71"/>
        <v>-</v>
      </c>
      <c r="AW54" s="62" t="str">
        <f t="shared" si="72"/>
        <v>-</v>
      </c>
      <c r="AX54" s="62" t="str">
        <f t="shared" si="73"/>
        <v>-</v>
      </c>
      <c r="AY54" s="62" t="str">
        <f t="shared" si="74"/>
        <v>-</v>
      </c>
      <c r="AZ54" s="62" t="str">
        <f t="shared" si="75"/>
        <v>-</v>
      </c>
      <c r="BA54" s="75">
        <f t="shared" si="76"/>
        <v>0</v>
      </c>
      <c r="BB54" s="25" t="str">
        <f t="shared" si="77"/>
        <v>-</v>
      </c>
      <c r="BC54" s="25" t="str">
        <f t="shared" si="78"/>
        <v>-</v>
      </c>
      <c r="BD54" s="25" t="str">
        <f t="shared" si="79"/>
        <v>-</v>
      </c>
      <c r="BE54" s="25" t="str">
        <f t="shared" si="80"/>
        <v>-</v>
      </c>
      <c r="BF54" s="25" t="str">
        <f t="shared" si="81"/>
        <v>-</v>
      </c>
      <c r="BG54" s="88">
        <f t="shared" si="82"/>
        <v>0</v>
      </c>
      <c r="BH54" s="25" t="str">
        <f t="shared" si="83"/>
        <v>-</v>
      </c>
      <c r="BI54" s="25" t="str">
        <f t="shared" si="84"/>
        <v>-</v>
      </c>
      <c r="BJ54" s="25" t="str">
        <f t="shared" si="85"/>
        <v>-</v>
      </c>
      <c r="BK54" s="25" t="str">
        <f t="shared" si="86"/>
        <v>-</v>
      </c>
      <c r="BL54" s="25" t="str">
        <f t="shared" si="87"/>
        <v>-</v>
      </c>
      <c r="BM54" s="76">
        <f t="shared" si="88"/>
        <v>0</v>
      </c>
      <c r="BN54" s="93">
        <f t="shared" si="89"/>
        <v>0</v>
      </c>
      <c r="BO54" s="63">
        <f t="shared" si="90"/>
        <v>0</v>
      </c>
      <c r="BP54" s="51">
        <v>0</v>
      </c>
      <c r="BQ54" s="71">
        <f t="shared" si="91"/>
        <v>108</v>
      </c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</row>
    <row r="55" spans="1:90" customFormat="1" x14ac:dyDescent="0.2">
      <c r="A55" s="92"/>
      <c r="B55" s="59">
        <v>106</v>
      </c>
      <c r="C55" s="48" t="s">
        <v>60</v>
      </c>
      <c r="D55" s="25" t="s">
        <v>114</v>
      </c>
      <c r="E55" s="98">
        <v>114</v>
      </c>
      <c r="F55" s="99">
        <v>114</v>
      </c>
      <c r="G55" s="100" t="s">
        <v>7</v>
      </c>
      <c r="H55" s="79"/>
      <c r="I55" s="50" t="s">
        <v>56</v>
      </c>
      <c r="J55" s="50" t="str">
        <f t="shared" si="46"/>
        <v>o. Wert.</v>
      </c>
      <c r="K55" s="61">
        <f t="shared" si="47"/>
        <v>0</v>
      </c>
      <c r="L55" s="49" t="str">
        <f t="shared" si="48"/>
        <v xml:space="preserve"> / </v>
      </c>
      <c r="M55" s="27">
        <v>0</v>
      </c>
      <c r="N55" s="62" t="str">
        <f t="shared" si="49"/>
        <v>-</v>
      </c>
      <c r="O55" s="41" t="str">
        <f t="shared" si="50"/>
        <v>N</v>
      </c>
      <c r="P55" s="79"/>
      <c r="Q55" s="50" t="s">
        <v>56</v>
      </c>
      <c r="R55" s="50" t="str">
        <f t="shared" si="51"/>
        <v>o. Wert.</v>
      </c>
      <c r="S55" s="61">
        <f t="shared" si="52"/>
        <v>0</v>
      </c>
      <c r="T55" s="49" t="str">
        <f t="shared" si="53"/>
        <v xml:space="preserve"> / </v>
      </c>
      <c r="U55" s="27">
        <v>0</v>
      </c>
      <c r="V55" s="62" t="str">
        <f t="shared" si="54"/>
        <v>-</v>
      </c>
      <c r="W55" s="41" t="str">
        <f t="shared" si="55"/>
        <v>N</v>
      </c>
      <c r="X55" s="79"/>
      <c r="Y55" s="50" t="s">
        <v>56</v>
      </c>
      <c r="Z55" s="50" t="str">
        <f t="shared" si="56"/>
        <v>o. Wert.</v>
      </c>
      <c r="AA55" s="61">
        <f t="shared" si="57"/>
        <v>0</v>
      </c>
      <c r="AB55" s="49" t="str">
        <f t="shared" si="58"/>
        <v xml:space="preserve"> / </v>
      </c>
      <c r="AC55" s="27">
        <v>0</v>
      </c>
      <c r="AD55" s="62" t="str">
        <f t="shared" si="59"/>
        <v>-</v>
      </c>
      <c r="AE55" s="41" t="str">
        <f t="shared" si="60"/>
        <v>N</v>
      </c>
      <c r="AF55" s="79"/>
      <c r="AG55" s="50" t="s">
        <v>56</v>
      </c>
      <c r="AH55" s="50" t="str">
        <f t="shared" si="61"/>
        <v>o. Wert.</v>
      </c>
      <c r="AI55" s="61">
        <f t="shared" si="62"/>
        <v>0</v>
      </c>
      <c r="AJ55" s="49" t="str">
        <f t="shared" si="63"/>
        <v xml:space="preserve"> / </v>
      </c>
      <c r="AK55" s="27">
        <v>0</v>
      </c>
      <c r="AL55" s="62" t="str">
        <f t="shared" si="64"/>
        <v>-</v>
      </c>
      <c r="AM55" s="38" t="str">
        <f t="shared" si="65"/>
        <v>N</v>
      </c>
      <c r="AN55" s="79"/>
      <c r="AO55" s="87" t="s">
        <v>56</v>
      </c>
      <c r="AP55" s="50" t="str">
        <f t="shared" si="66"/>
        <v>o. Wert.</v>
      </c>
      <c r="AQ55" s="61">
        <f t="shared" si="67"/>
        <v>0</v>
      </c>
      <c r="AR55" s="49" t="str">
        <f t="shared" si="68"/>
        <v xml:space="preserve"> / </v>
      </c>
      <c r="AS55" s="27">
        <v>0</v>
      </c>
      <c r="AT55" s="62" t="str">
        <f t="shared" si="69"/>
        <v>-</v>
      </c>
      <c r="AU55" s="41" t="str">
        <f t="shared" si="70"/>
        <v>N</v>
      </c>
      <c r="AV55" s="62" t="str">
        <f t="shared" si="71"/>
        <v>-</v>
      </c>
      <c r="AW55" s="62" t="str">
        <f t="shared" si="72"/>
        <v>-</v>
      </c>
      <c r="AX55" s="62" t="str">
        <f t="shared" si="73"/>
        <v>-</v>
      </c>
      <c r="AY55" s="62" t="str">
        <f t="shared" si="74"/>
        <v>-</v>
      </c>
      <c r="AZ55" s="62" t="str">
        <f t="shared" si="75"/>
        <v>-</v>
      </c>
      <c r="BA55" s="75">
        <f t="shared" si="76"/>
        <v>0</v>
      </c>
      <c r="BB55" s="25" t="str">
        <f t="shared" si="77"/>
        <v>-</v>
      </c>
      <c r="BC55" s="25" t="str">
        <f t="shared" si="78"/>
        <v>-</v>
      </c>
      <c r="BD55" s="25" t="str">
        <f t="shared" si="79"/>
        <v>-</v>
      </c>
      <c r="BE55" s="25" t="str">
        <f t="shared" si="80"/>
        <v>-</v>
      </c>
      <c r="BF55" s="25" t="str">
        <f t="shared" si="81"/>
        <v>-</v>
      </c>
      <c r="BG55" s="88">
        <f t="shared" si="82"/>
        <v>0</v>
      </c>
      <c r="BH55" s="25" t="str">
        <f t="shared" si="83"/>
        <v>-</v>
      </c>
      <c r="BI55" s="25" t="str">
        <f t="shared" si="84"/>
        <v>-</v>
      </c>
      <c r="BJ55" s="25" t="str">
        <f t="shared" si="85"/>
        <v>-</v>
      </c>
      <c r="BK55" s="25" t="str">
        <f t="shared" si="86"/>
        <v>-</v>
      </c>
      <c r="BL55" s="25" t="str">
        <f t="shared" si="87"/>
        <v>-</v>
      </c>
      <c r="BM55" s="76">
        <f t="shared" si="88"/>
        <v>0</v>
      </c>
      <c r="BN55" s="93">
        <f t="shared" si="89"/>
        <v>0</v>
      </c>
      <c r="BO55" s="63">
        <f t="shared" si="90"/>
        <v>0</v>
      </c>
      <c r="BP55" s="51">
        <v>0</v>
      </c>
      <c r="BQ55" s="71">
        <f t="shared" si="91"/>
        <v>114</v>
      </c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</row>
    <row r="56" spans="1:90" customFormat="1" ht="13.5" customHeight="1" x14ac:dyDescent="0.2">
      <c r="A56" s="51"/>
      <c r="B56" s="59">
        <v>131</v>
      </c>
      <c r="C56" s="48" t="s">
        <v>63</v>
      </c>
      <c r="D56" s="25" t="s">
        <v>108</v>
      </c>
      <c r="E56" s="98">
        <v>112</v>
      </c>
      <c r="F56" s="99">
        <f>E56</f>
        <v>112</v>
      </c>
      <c r="G56" s="100" t="s">
        <v>8</v>
      </c>
      <c r="H56" s="79">
        <v>0</v>
      </c>
      <c r="I56" s="50" t="s">
        <v>56</v>
      </c>
      <c r="J56" s="50" t="str">
        <f t="shared" si="46"/>
        <v>o. Wert.</v>
      </c>
      <c r="K56" s="61">
        <f t="shared" si="47"/>
        <v>0</v>
      </c>
      <c r="L56" s="49" t="str">
        <f t="shared" si="48"/>
        <v xml:space="preserve"> / </v>
      </c>
      <c r="M56" s="27">
        <v>0</v>
      </c>
      <c r="N56" s="62" t="str">
        <f t="shared" si="49"/>
        <v>-</v>
      </c>
      <c r="O56" s="41" t="str">
        <f t="shared" si="50"/>
        <v>N</v>
      </c>
      <c r="P56" s="79">
        <v>0</v>
      </c>
      <c r="Q56" s="50" t="s">
        <v>56</v>
      </c>
      <c r="R56" s="50" t="str">
        <f t="shared" si="51"/>
        <v>o. Wert.</v>
      </c>
      <c r="S56" s="61">
        <f t="shared" si="52"/>
        <v>0</v>
      </c>
      <c r="T56" s="49" t="str">
        <f t="shared" si="53"/>
        <v xml:space="preserve"> / </v>
      </c>
      <c r="U56" s="27">
        <v>0</v>
      </c>
      <c r="V56" s="62" t="str">
        <f t="shared" si="54"/>
        <v>-</v>
      </c>
      <c r="W56" s="41" t="str">
        <f t="shared" si="55"/>
        <v>N</v>
      </c>
      <c r="X56" s="79">
        <v>0</v>
      </c>
      <c r="Y56" s="50" t="s">
        <v>56</v>
      </c>
      <c r="Z56" s="50" t="str">
        <f t="shared" si="56"/>
        <v>o. Wert.</v>
      </c>
      <c r="AA56" s="61">
        <f t="shared" si="57"/>
        <v>0</v>
      </c>
      <c r="AB56" s="49" t="str">
        <f t="shared" si="58"/>
        <v xml:space="preserve"> / </v>
      </c>
      <c r="AC56" s="27">
        <v>0</v>
      </c>
      <c r="AD56" s="62" t="str">
        <f t="shared" si="59"/>
        <v>-</v>
      </c>
      <c r="AE56" s="41" t="str">
        <f t="shared" si="60"/>
        <v>N</v>
      </c>
      <c r="AF56" s="79">
        <v>0</v>
      </c>
      <c r="AG56" s="50" t="s">
        <v>56</v>
      </c>
      <c r="AH56" s="50" t="str">
        <f t="shared" si="61"/>
        <v>o. Wert.</v>
      </c>
      <c r="AI56" s="61">
        <f t="shared" si="62"/>
        <v>0</v>
      </c>
      <c r="AJ56" s="49" t="str">
        <f t="shared" si="63"/>
        <v xml:space="preserve"> / </v>
      </c>
      <c r="AK56" s="27">
        <v>0</v>
      </c>
      <c r="AL56" s="62" t="str">
        <f t="shared" si="64"/>
        <v>-</v>
      </c>
      <c r="AM56" s="38" t="str">
        <f t="shared" si="65"/>
        <v>N</v>
      </c>
      <c r="AN56" s="79">
        <v>0</v>
      </c>
      <c r="AO56" s="87" t="s">
        <v>56</v>
      </c>
      <c r="AP56" s="50" t="str">
        <f t="shared" si="66"/>
        <v>o. Wert.</v>
      </c>
      <c r="AQ56" s="61">
        <f t="shared" si="67"/>
        <v>0</v>
      </c>
      <c r="AR56" s="49" t="str">
        <f t="shared" si="68"/>
        <v xml:space="preserve"> / </v>
      </c>
      <c r="AS56" s="27">
        <v>0</v>
      </c>
      <c r="AT56" s="62" t="str">
        <f t="shared" si="69"/>
        <v>-</v>
      </c>
      <c r="AU56" s="41" t="str">
        <f t="shared" si="70"/>
        <v>N</v>
      </c>
      <c r="AV56" s="62" t="str">
        <f t="shared" si="71"/>
        <v>-</v>
      </c>
      <c r="AW56" s="62" t="str">
        <f t="shared" si="72"/>
        <v>-</v>
      </c>
      <c r="AX56" s="62" t="str">
        <f t="shared" si="73"/>
        <v>-</v>
      </c>
      <c r="AY56" s="62" t="str">
        <f t="shared" si="74"/>
        <v>-</v>
      </c>
      <c r="AZ56" s="62" t="str">
        <f t="shared" si="75"/>
        <v>-</v>
      </c>
      <c r="BA56" s="75">
        <f t="shared" si="76"/>
        <v>0</v>
      </c>
      <c r="BB56" s="25" t="str">
        <f t="shared" si="77"/>
        <v>-</v>
      </c>
      <c r="BC56" s="25" t="str">
        <f t="shared" si="78"/>
        <v>-</v>
      </c>
      <c r="BD56" s="25" t="str">
        <f t="shared" si="79"/>
        <v>-</v>
      </c>
      <c r="BE56" s="25" t="str">
        <f t="shared" si="80"/>
        <v>-</v>
      </c>
      <c r="BF56" s="25" t="str">
        <f t="shared" si="81"/>
        <v>-</v>
      </c>
      <c r="BG56" s="88">
        <f t="shared" si="82"/>
        <v>0</v>
      </c>
      <c r="BH56" s="25" t="str">
        <f t="shared" si="83"/>
        <v>-</v>
      </c>
      <c r="BI56" s="25" t="str">
        <f t="shared" si="84"/>
        <v>-</v>
      </c>
      <c r="BJ56" s="25" t="str">
        <f t="shared" si="85"/>
        <v>-</v>
      </c>
      <c r="BK56" s="25" t="str">
        <f t="shared" si="86"/>
        <v>-</v>
      </c>
      <c r="BL56" s="25" t="str">
        <f t="shared" si="87"/>
        <v>-</v>
      </c>
      <c r="BM56" s="76">
        <f t="shared" si="88"/>
        <v>0</v>
      </c>
      <c r="BN56" s="93">
        <f t="shared" si="89"/>
        <v>0</v>
      </c>
      <c r="BO56" s="63">
        <f t="shared" si="90"/>
        <v>0</v>
      </c>
      <c r="BP56" s="51">
        <v>0</v>
      </c>
      <c r="BQ56" s="71">
        <f t="shared" si="91"/>
        <v>112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</row>
    <row r="57" spans="1:90" customFormat="1" ht="13.5" customHeight="1" x14ac:dyDescent="0.2">
      <c r="A57" s="51"/>
      <c r="B57" s="59">
        <v>1605</v>
      </c>
      <c r="C57" s="48" t="s">
        <v>62</v>
      </c>
      <c r="D57" s="25" t="s">
        <v>95</v>
      </c>
      <c r="E57" s="98">
        <v>115</v>
      </c>
      <c r="F57" s="99">
        <f>E57</f>
        <v>115</v>
      </c>
      <c r="G57" s="100" t="s">
        <v>8</v>
      </c>
      <c r="H57" s="79">
        <v>0</v>
      </c>
      <c r="I57" s="50" t="s">
        <v>56</v>
      </c>
      <c r="J57" s="50" t="str">
        <f t="shared" si="46"/>
        <v>o. Wert.</v>
      </c>
      <c r="K57" s="61">
        <f t="shared" si="47"/>
        <v>0</v>
      </c>
      <c r="L57" s="49" t="str">
        <f t="shared" si="48"/>
        <v xml:space="preserve"> / </v>
      </c>
      <c r="M57" s="27">
        <v>0</v>
      </c>
      <c r="N57" s="62" t="str">
        <f t="shared" si="49"/>
        <v>-</v>
      </c>
      <c r="O57" s="41" t="str">
        <f t="shared" si="50"/>
        <v>N</v>
      </c>
      <c r="P57" s="79">
        <v>0</v>
      </c>
      <c r="Q57" s="50" t="s">
        <v>56</v>
      </c>
      <c r="R57" s="50" t="str">
        <f t="shared" si="51"/>
        <v>o. Wert.</v>
      </c>
      <c r="S57" s="61">
        <f t="shared" si="52"/>
        <v>0</v>
      </c>
      <c r="T57" s="49" t="str">
        <f t="shared" si="53"/>
        <v xml:space="preserve"> / </v>
      </c>
      <c r="U57" s="27">
        <v>0</v>
      </c>
      <c r="V57" s="62" t="str">
        <f t="shared" si="54"/>
        <v>-</v>
      </c>
      <c r="W57" s="41" t="str">
        <f t="shared" si="55"/>
        <v>N</v>
      </c>
      <c r="X57" s="79">
        <v>0</v>
      </c>
      <c r="Y57" s="50" t="s">
        <v>56</v>
      </c>
      <c r="Z57" s="50" t="str">
        <f t="shared" si="56"/>
        <v>o. Wert.</v>
      </c>
      <c r="AA57" s="61">
        <f t="shared" si="57"/>
        <v>0</v>
      </c>
      <c r="AB57" s="49" t="str">
        <f t="shared" si="58"/>
        <v xml:space="preserve"> / </v>
      </c>
      <c r="AC57" s="27">
        <v>0</v>
      </c>
      <c r="AD57" s="62" t="str">
        <f t="shared" si="59"/>
        <v>-</v>
      </c>
      <c r="AE57" s="41" t="str">
        <f t="shared" si="60"/>
        <v>N</v>
      </c>
      <c r="AF57" s="79">
        <v>0</v>
      </c>
      <c r="AG57" s="50" t="s">
        <v>56</v>
      </c>
      <c r="AH57" s="50" t="str">
        <f t="shared" si="61"/>
        <v>o. Wert.</v>
      </c>
      <c r="AI57" s="61">
        <f t="shared" si="62"/>
        <v>0</v>
      </c>
      <c r="AJ57" s="49" t="str">
        <f t="shared" si="63"/>
        <v xml:space="preserve"> / </v>
      </c>
      <c r="AK57" s="27">
        <v>0</v>
      </c>
      <c r="AL57" s="62" t="str">
        <f t="shared" si="64"/>
        <v>-</v>
      </c>
      <c r="AM57" s="38" t="str">
        <f t="shared" si="65"/>
        <v>N</v>
      </c>
      <c r="AN57" s="79">
        <v>0</v>
      </c>
      <c r="AO57" s="87" t="s">
        <v>56</v>
      </c>
      <c r="AP57" s="50" t="str">
        <f t="shared" si="66"/>
        <v>o. Wert.</v>
      </c>
      <c r="AQ57" s="61">
        <f t="shared" si="67"/>
        <v>0</v>
      </c>
      <c r="AR57" s="49" t="str">
        <f t="shared" si="68"/>
        <v xml:space="preserve"> / </v>
      </c>
      <c r="AS57" s="27">
        <v>0</v>
      </c>
      <c r="AT57" s="62" t="str">
        <f t="shared" si="69"/>
        <v>-</v>
      </c>
      <c r="AU57" s="41" t="str">
        <f t="shared" si="70"/>
        <v>N</v>
      </c>
      <c r="AV57" s="62" t="str">
        <f t="shared" si="71"/>
        <v>-</v>
      </c>
      <c r="AW57" s="62" t="str">
        <f t="shared" si="72"/>
        <v>-</v>
      </c>
      <c r="AX57" s="62" t="str">
        <f t="shared" si="73"/>
        <v>-</v>
      </c>
      <c r="AY57" s="62" t="str">
        <f t="shared" si="74"/>
        <v>-</v>
      </c>
      <c r="AZ57" s="62" t="str">
        <f t="shared" si="75"/>
        <v>-</v>
      </c>
      <c r="BA57" s="75">
        <f t="shared" si="76"/>
        <v>0</v>
      </c>
      <c r="BB57" s="25" t="str">
        <f t="shared" si="77"/>
        <v>-</v>
      </c>
      <c r="BC57" s="25" t="str">
        <f t="shared" si="78"/>
        <v>-</v>
      </c>
      <c r="BD57" s="25" t="str">
        <f t="shared" si="79"/>
        <v>-</v>
      </c>
      <c r="BE57" s="25" t="str">
        <f t="shared" si="80"/>
        <v>-</v>
      </c>
      <c r="BF57" s="25" t="str">
        <f t="shared" si="81"/>
        <v>-</v>
      </c>
      <c r="BG57" s="88">
        <f t="shared" si="82"/>
        <v>0</v>
      </c>
      <c r="BH57" s="25" t="str">
        <f t="shared" si="83"/>
        <v>-</v>
      </c>
      <c r="BI57" s="25" t="str">
        <f t="shared" si="84"/>
        <v>-</v>
      </c>
      <c r="BJ57" s="25" t="str">
        <f t="shared" si="85"/>
        <v>-</v>
      </c>
      <c r="BK57" s="25" t="str">
        <f t="shared" si="86"/>
        <v>-</v>
      </c>
      <c r="BL57" s="25" t="str">
        <f t="shared" si="87"/>
        <v>-</v>
      </c>
      <c r="BM57" s="76">
        <f t="shared" si="88"/>
        <v>0</v>
      </c>
      <c r="BN57" s="93">
        <f t="shared" si="89"/>
        <v>0</v>
      </c>
      <c r="BO57" s="63">
        <f t="shared" si="90"/>
        <v>0</v>
      </c>
      <c r="BP57" s="51">
        <v>0</v>
      </c>
      <c r="BQ57" s="71">
        <f t="shared" si="91"/>
        <v>115</v>
      </c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</row>
    <row r="58" spans="1:90" customFormat="1" ht="13.5" customHeight="1" x14ac:dyDescent="0.2">
      <c r="A58" s="51"/>
      <c r="B58" s="59" t="s">
        <v>37</v>
      </c>
      <c r="C58" s="48" t="s">
        <v>38</v>
      </c>
      <c r="D58" s="25" t="s">
        <v>116</v>
      </c>
      <c r="E58" s="98">
        <v>111</v>
      </c>
      <c r="F58" s="99">
        <f>E58</f>
        <v>111</v>
      </c>
      <c r="G58" s="100" t="s">
        <v>7</v>
      </c>
      <c r="H58" s="79"/>
      <c r="I58" s="50" t="s">
        <v>56</v>
      </c>
      <c r="J58" s="50" t="str">
        <f t="shared" si="46"/>
        <v>o. Wert.</v>
      </c>
      <c r="K58" s="61">
        <f t="shared" si="47"/>
        <v>0</v>
      </c>
      <c r="L58" s="49" t="str">
        <f t="shared" si="48"/>
        <v xml:space="preserve"> / </v>
      </c>
      <c r="M58" s="27">
        <v>0</v>
      </c>
      <c r="N58" s="62" t="str">
        <f t="shared" si="49"/>
        <v>-</v>
      </c>
      <c r="O58" s="41" t="str">
        <f t="shared" si="50"/>
        <v>N</v>
      </c>
      <c r="P58" s="79"/>
      <c r="Q58" s="50" t="s">
        <v>56</v>
      </c>
      <c r="R58" s="50" t="str">
        <f t="shared" si="51"/>
        <v>o. Wert.</v>
      </c>
      <c r="S58" s="61">
        <f t="shared" si="52"/>
        <v>0</v>
      </c>
      <c r="T58" s="49" t="str">
        <f t="shared" si="53"/>
        <v xml:space="preserve"> / </v>
      </c>
      <c r="U58" s="27">
        <v>0</v>
      </c>
      <c r="V58" s="62" t="str">
        <f t="shared" si="54"/>
        <v>-</v>
      </c>
      <c r="W58" s="41" t="str">
        <f t="shared" si="55"/>
        <v>N</v>
      </c>
      <c r="X58" s="79"/>
      <c r="Y58" s="50" t="s">
        <v>56</v>
      </c>
      <c r="Z58" s="50" t="str">
        <f t="shared" si="56"/>
        <v>o. Wert.</v>
      </c>
      <c r="AA58" s="61">
        <f t="shared" si="57"/>
        <v>0</v>
      </c>
      <c r="AB58" s="49" t="str">
        <f t="shared" si="58"/>
        <v xml:space="preserve"> / </v>
      </c>
      <c r="AC58" s="27">
        <v>0</v>
      </c>
      <c r="AD58" s="62" t="str">
        <f t="shared" si="59"/>
        <v>-</v>
      </c>
      <c r="AE58" s="41" t="str">
        <f t="shared" si="60"/>
        <v>N</v>
      </c>
      <c r="AF58" s="79"/>
      <c r="AG58" s="50" t="s">
        <v>56</v>
      </c>
      <c r="AH58" s="50" t="str">
        <f t="shared" si="61"/>
        <v>o. Wert.</v>
      </c>
      <c r="AI58" s="61">
        <f t="shared" si="62"/>
        <v>0</v>
      </c>
      <c r="AJ58" s="49" t="str">
        <f t="shared" si="63"/>
        <v xml:space="preserve"> / </v>
      </c>
      <c r="AK58" s="27">
        <v>0</v>
      </c>
      <c r="AL58" s="62" t="str">
        <f t="shared" si="64"/>
        <v>-</v>
      </c>
      <c r="AM58" s="38" t="str">
        <f t="shared" si="65"/>
        <v>N</v>
      </c>
      <c r="AN58" s="79"/>
      <c r="AO58" s="87" t="s">
        <v>56</v>
      </c>
      <c r="AP58" s="50" t="str">
        <f t="shared" si="66"/>
        <v>o. Wert.</v>
      </c>
      <c r="AQ58" s="61">
        <f t="shared" si="67"/>
        <v>0</v>
      </c>
      <c r="AR58" s="49" t="str">
        <f t="shared" si="68"/>
        <v xml:space="preserve"> / </v>
      </c>
      <c r="AS58" s="27">
        <v>0</v>
      </c>
      <c r="AT58" s="62" t="str">
        <f t="shared" si="69"/>
        <v>-</v>
      </c>
      <c r="AU58" s="41" t="str">
        <f t="shared" si="70"/>
        <v>N</v>
      </c>
      <c r="AV58" s="62" t="str">
        <f t="shared" si="71"/>
        <v>-</v>
      </c>
      <c r="AW58" s="62" t="str">
        <f t="shared" si="72"/>
        <v>-</v>
      </c>
      <c r="AX58" s="62" t="str">
        <f t="shared" si="73"/>
        <v>-</v>
      </c>
      <c r="AY58" s="62" t="str">
        <f t="shared" si="74"/>
        <v>-</v>
      </c>
      <c r="AZ58" s="62" t="str">
        <f t="shared" si="75"/>
        <v>-</v>
      </c>
      <c r="BA58" s="75">
        <f t="shared" si="76"/>
        <v>0</v>
      </c>
      <c r="BB58" s="25" t="str">
        <f t="shared" si="77"/>
        <v>-</v>
      </c>
      <c r="BC58" s="25" t="str">
        <f t="shared" si="78"/>
        <v>-</v>
      </c>
      <c r="BD58" s="25" t="str">
        <f t="shared" si="79"/>
        <v>-</v>
      </c>
      <c r="BE58" s="25" t="str">
        <f t="shared" si="80"/>
        <v>-</v>
      </c>
      <c r="BF58" s="25" t="str">
        <f t="shared" si="81"/>
        <v>-</v>
      </c>
      <c r="BG58" s="88">
        <f t="shared" si="82"/>
        <v>0</v>
      </c>
      <c r="BH58" s="25" t="str">
        <f t="shared" si="83"/>
        <v>-</v>
      </c>
      <c r="BI58" s="25" t="str">
        <f t="shared" si="84"/>
        <v>-</v>
      </c>
      <c r="BJ58" s="25" t="str">
        <f t="shared" si="85"/>
        <v>-</v>
      </c>
      <c r="BK58" s="25" t="str">
        <f t="shared" si="86"/>
        <v>-</v>
      </c>
      <c r="BL58" s="25" t="str">
        <f t="shared" si="87"/>
        <v>-</v>
      </c>
      <c r="BM58" s="76">
        <f t="shared" si="88"/>
        <v>0</v>
      </c>
      <c r="BN58" s="93">
        <f t="shared" si="89"/>
        <v>0</v>
      </c>
      <c r="BO58" s="63">
        <f t="shared" si="90"/>
        <v>0</v>
      </c>
      <c r="BP58" s="51">
        <v>0</v>
      </c>
      <c r="BQ58" s="71">
        <f t="shared" si="91"/>
        <v>111</v>
      </c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</row>
    <row r="59" spans="1:90" customFormat="1" ht="13.5" customHeight="1" x14ac:dyDescent="0.2">
      <c r="A59" s="51"/>
      <c r="B59" s="59">
        <v>276</v>
      </c>
      <c r="C59" s="48" t="s">
        <v>29</v>
      </c>
      <c r="D59" s="25" t="s">
        <v>104</v>
      </c>
      <c r="E59" s="98">
        <v>107</v>
      </c>
      <c r="F59" s="99">
        <f>E59</f>
        <v>107</v>
      </c>
      <c r="G59" s="100" t="s">
        <v>7</v>
      </c>
      <c r="H59" s="79">
        <v>0</v>
      </c>
      <c r="I59" s="50" t="s">
        <v>56</v>
      </c>
      <c r="J59" s="50" t="str">
        <f t="shared" si="46"/>
        <v>o. Wert.</v>
      </c>
      <c r="K59" s="61">
        <f t="shared" si="47"/>
        <v>0</v>
      </c>
      <c r="L59" s="49" t="str">
        <f t="shared" si="48"/>
        <v xml:space="preserve"> / </v>
      </c>
      <c r="M59" s="27">
        <v>0</v>
      </c>
      <c r="N59" s="62" t="str">
        <f t="shared" si="49"/>
        <v>-</v>
      </c>
      <c r="O59" s="41" t="str">
        <f t="shared" si="50"/>
        <v>N</v>
      </c>
      <c r="P59" s="79">
        <v>0</v>
      </c>
      <c r="Q59" s="50" t="s">
        <v>56</v>
      </c>
      <c r="R59" s="50" t="str">
        <f t="shared" si="51"/>
        <v>o. Wert.</v>
      </c>
      <c r="S59" s="61">
        <f t="shared" si="52"/>
        <v>0</v>
      </c>
      <c r="T59" s="49" t="str">
        <f t="shared" si="53"/>
        <v xml:space="preserve"> / </v>
      </c>
      <c r="U59" s="27">
        <v>0</v>
      </c>
      <c r="V59" s="62" t="str">
        <f t="shared" si="54"/>
        <v>-</v>
      </c>
      <c r="W59" s="41" t="str">
        <f t="shared" si="55"/>
        <v>N</v>
      </c>
      <c r="X59" s="79">
        <v>0</v>
      </c>
      <c r="Y59" s="50" t="s">
        <v>56</v>
      </c>
      <c r="Z59" s="50" t="str">
        <f t="shared" si="56"/>
        <v>o. Wert.</v>
      </c>
      <c r="AA59" s="61">
        <f t="shared" si="57"/>
        <v>0</v>
      </c>
      <c r="AB59" s="49" t="str">
        <f t="shared" si="58"/>
        <v xml:space="preserve"> / </v>
      </c>
      <c r="AC59" s="27">
        <v>0</v>
      </c>
      <c r="AD59" s="62" t="str">
        <f t="shared" si="59"/>
        <v>-</v>
      </c>
      <c r="AE59" s="41" t="str">
        <f t="shared" si="60"/>
        <v>N</v>
      </c>
      <c r="AF59" s="79">
        <v>0</v>
      </c>
      <c r="AG59" s="50" t="s">
        <v>56</v>
      </c>
      <c r="AH59" s="50" t="str">
        <f t="shared" si="61"/>
        <v>o. Wert.</v>
      </c>
      <c r="AI59" s="61">
        <f t="shared" si="62"/>
        <v>0</v>
      </c>
      <c r="AJ59" s="49" t="str">
        <f t="shared" si="63"/>
        <v xml:space="preserve"> / </v>
      </c>
      <c r="AK59" s="27">
        <v>0</v>
      </c>
      <c r="AL59" s="62" t="str">
        <f t="shared" si="64"/>
        <v>-</v>
      </c>
      <c r="AM59" s="38" t="str">
        <f t="shared" si="65"/>
        <v>N</v>
      </c>
      <c r="AN59" s="79">
        <v>0</v>
      </c>
      <c r="AO59" s="87" t="s">
        <v>56</v>
      </c>
      <c r="AP59" s="50" t="str">
        <f t="shared" si="66"/>
        <v>o. Wert.</v>
      </c>
      <c r="AQ59" s="61">
        <f t="shared" si="67"/>
        <v>0</v>
      </c>
      <c r="AR59" s="49" t="str">
        <f t="shared" si="68"/>
        <v xml:space="preserve"> / </v>
      </c>
      <c r="AS59" s="27">
        <v>0</v>
      </c>
      <c r="AT59" s="62" t="str">
        <f t="shared" si="69"/>
        <v>-</v>
      </c>
      <c r="AU59" s="41" t="str">
        <f t="shared" si="70"/>
        <v>N</v>
      </c>
      <c r="AV59" s="62" t="str">
        <f t="shared" si="71"/>
        <v>-</v>
      </c>
      <c r="AW59" s="62" t="str">
        <f t="shared" si="72"/>
        <v>-</v>
      </c>
      <c r="AX59" s="62" t="str">
        <f t="shared" si="73"/>
        <v>-</v>
      </c>
      <c r="AY59" s="62" t="str">
        <f t="shared" si="74"/>
        <v>-</v>
      </c>
      <c r="AZ59" s="62" t="str">
        <f t="shared" si="75"/>
        <v>-</v>
      </c>
      <c r="BA59" s="75">
        <f t="shared" si="76"/>
        <v>0</v>
      </c>
      <c r="BB59" s="25" t="str">
        <f t="shared" si="77"/>
        <v>-</v>
      </c>
      <c r="BC59" s="25" t="str">
        <f t="shared" si="78"/>
        <v>-</v>
      </c>
      <c r="BD59" s="25" t="str">
        <f t="shared" si="79"/>
        <v>-</v>
      </c>
      <c r="BE59" s="25" t="str">
        <f t="shared" si="80"/>
        <v>-</v>
      </c>
      <c r="BF59" s="25" t="str">
        <f t="shared" si="81"/>
        <v>-</v>
      </c>
      <c r="BG59" s="88">
        <f t="shared" si="82"/>
        <v>0</v>
      </c>
      <c r="BH59" s="25" t="str">
        <f t="shared" si="83"/>
        <v>-</v>
      </c>
      <c r="BI59" s="25" t="str">
        <f t="shared" si="84"/>
        <v>-</v>
      </c>
      <c r="BJ59" s="25" t="str">
        <f t="shared" si="85"/>
        <v>-</v>
      </c>
      <c r="BK59" s="25" t="str">
        <f t="shared" si="86"/>
        <v>-</v>
      </c>
      <c r="BL59" s="25" t="str">
        <f t="shared" si="87"/>
        <v>-</v>
      </c>
      <c r="BM59" s="76">
        <f t="shared" si="88"/>
        <v>0</v>
      </c>
      <c r="BN59" s="93">
        <f t="shared" si="89"/>
        <v>0</v>
      </c>
      <c r="BO59" s="63">
        <f t="shared" si="90"/>
        <v>0</v>
      </c>
      <c r="BP59" s="51">
        <v>0</v>
      </c>
      <c r="BQ59" s="71">
        <f t="shared" si="91"/>
        <v>107</v>
      </c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</row>
    <row r="61" spans="1:90" customFormat="1" ht="13.5" customHeight="1" x14ac:dyDescent="0.2">
      <c r="A61" s="5"/>
      <c r="B61" s="48"/>
      <c r="C61" s="48"/>
      <c r="D61" s="25"/>
      <c r="E61" s="103"/>
      <c r="F61" s="99"/>
      <c r="G61" s="104"/>
      <c r="H61" s="96"/>
      <c r="I61" s="50"/>
      <c r="J61" s="50"/>
      <c r="K61" s="61"/>
      <c r="L61" s="49"/>
      <c r="M61" s="27"/>
      <c r="N61" s="62"/>
      <c r="O61" s="38"/>
      <c r="P61" s="96"/>
      <c r="Q61" s="50"/>
      <c r="R61" s="50"/>
      <c r="S61" s="61"/>
      <c r="T61" s="49"/>
      <c r="U61" s="27"/>
      <c r="V61" s="62"/>
      <c r="W61" s="38"/>
      <c r="X61" s="96"/>
      <c r="Y61" s="50"/>
      <c r="Z61" s="50"/>
      <c r="AA61" s="61"/>
      <c r="AB61" s="49"/>
      <c r="AC61" s="27"/>
      <c r="AD61" s="62"/>
      <c r="AE61" s="38"/>
      <c r="AF61" s="96"/>
      <c r="AG61" s="50"/>
      <c r="AH61" s="50"/>
      <c r="AI61" s="61"/>
      <c r="AJ61" s="49"/>
      <c r="AK61" s="27"/>
      <c r="AL61" s="62"/>
      <c r="AM61" s="38"/>
      <c r="AN61" s="96"/>
      <c r="AO61" s="87"/>
      <c r="AP61" s="50"/>
      <c r="AQ61" s="61"/>
      <c r="AR61" s="49"/>
      <c r="AS61" s="27"/>
      <c r="AT61" s="62"/>
      <c r="AU61" s="38"/>
      <c r="AV61" s="62"/>
      <c r="AW61" s="62"/>
      <c r="AX61" s="62"/>
      <c r="AY61" s="62"/>
      <c r="AZ61" s="62"/>
      <c r="BA61" s="75"/>
      <c r="BB61" s="25"/>
      <c r="BC61" s="25"/>
      <c r="BD61" s="25"/>
      <c r="BE61" s="25"/>
      <c r="BF61" s="25"/>
      <c r="BG61" s="88"/>
      <c r="BH61" s="25"/>
      <c r="BI61" s="25"/>
      <c r="BJ61" s="25"/>
      <c r="BK61" s="25"/>
      <c r="BL61" s="25"/>
      <c r="BM61" s="88"/>
      <c r="BN61" s="88"/>
      <c r="BO61" s="97"/>
      <c r="BP61" s="5"/>
      <c r="BQ61" s="49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</row>
    <row r="62" spans="1:90" x14ac:dyDescent="0.2">
      <c r="E62" s="17"/>
      <c r="F62" s="101"/>
      <c r="G62" s="20"/>
    </row>
  </sheetData>
  <sortState xmlns:xlrd2="http://schemas.microsoft.com/office/spreadsheetml/2017/richdata2" ref="A13:CL23">
    <sortCondition ref="AI13:AI23"/>
  </sortState>
  <mergeCells count="34">
    <mergeCell ref="M11:N11"/>
    <mergeCell ref="U11:V11"/>
    <mergeCell ref="AC11:AD11"/>
    <mergeCell ref="AK11:AL11"/>
    <mergeCell ref="AS11:AT11"/>
    <mergeCell ref="AN5:AU5"/>
    <mergeCell ref="AQ8:AT8"/>
    <mergeCell ref="L9:N9"/>
    <mergeCell ref="T9:V9"/>
    <mergeCell ref="AB9:AD9"/>
    <mergeCell ref="AJ9:AL9"/>
    <mergeCell ref="AR9:AT9"/>
    <mergeCell ref="AG4:AM4"/>
    <mergeCell ref="AN4:AU4"/>
    <mergeCell ref="BO5:BP5"/>
    <mergeCell ref="I8:J8"/>
    <mergeCell ref="K8:N8"/>
    <mergeCell ref="Q8:R8"/>
    <mergeCell ref="S8:V8"/>
    <mergeCell ref="Y8:Z8"/>
    <mergeCell ref="AA8:AD8"/>
    <mergeCell ref="AG8:AH8"/>
    <mergeCell ref="AI8:AL8"/>
    <mergeCell ref="AO8:AP8"/>
    <mergeCell ref="H5:O5"/>
    <mergeCell ref="Q5:W5"/>
    <mergeCell ref="Y5:AE5"/>
    <mergeCell ref="AG5:AM5"/>
    <mergeCell ref="P3:W3"/>
    <mergeCell ref="H3:O3"/>
    <mergeCell ref="H4:O4"/>
    <mergeCell ref="Q4:W4"/>
    <mergeCell ref="Y4:AE4"/>
    <mergeCell ref="X3:AE3"/>
  </mergeCells>
  <printOptions horizontalCentered="1" gridLines="1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Druck 2025 (2)</vt:lpstr>
      <vt:lpstr>Wertung 2025</vt:lpstr>
      <vt:lpstr>Tabelle1</vt:lpstr>
      <vt:lpstr>Gesamt 2024</vt:lpstr>
      <vt:lpstr>Wertung 2024</vt:lpstr>
      <vt:lpstr>Tabelle3</vt:lpstr>
    </vt:vector>
  </TitlesOfParts>
  <Company>BIG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Henkel</dc:creator>
  <cp:lastModifiedBy>Axel Henkel</cp:lastModifiedBy>
  <cp:lastPrinted>2025-05-11T09:44:24Z</cp:lastPrinted>
  <dcterms:created xsi:type="dcterms:W3CDTF">2002-09-14T12:33:50Z</dcterms:created>
  <dcterms:modified xsi:type="dcterms:W3CDTF">2025-05-12T07:17:54Z</dcterms:modified>
</cp:coreProperties>
</file>